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7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'Лист3'!$A$1:$M$203</definedName>
  </definedNames>
  <calcPr fullCalcOnLoad="1"/>
</workbook>
</file>

<file path=xl/sharedStrings.xml><?xml version="1.0" encoding="utf-8"?>
<sst xmlns="http://schemas.openxmlformats.org/spreadsheetml/2006/main" count="252" uniqueCount="91">
  <si>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</si>
  <si>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</si>
  <si>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</si>
  <si>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</si>
  <si>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</si>
  <si>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</si>
  <si>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</si>
  <si>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</si>
  <si>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</si>
  <si>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</si>
  <si>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</si>
  <si>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</si>
  <si>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</si>
  <si>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</si>
  <si>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К.В.Тканко</t>
  </si>
  <si>
    <t>інших джерел</t>
  </si>
  <si>
    <t>Обсяг фінансових ресурсів, тис. грн</t>
  </si>
  <si>
    <t>Тампонаж недіючих артезіанських свердловин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</si>
  <si>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</si>
  <si>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</si>
  <si>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43-2</t>
  </si>
  <si>
    <t>Чернігівської області на 2014 - 2020 роки</t>
  </si>
  <si>
    <t>Директор Департаменту екології та природних                 ресурсів облдержадміністрації</t>
  </si>
  <si>
    <t>Всього за розділом "Охорона і раціональне використання водних ресурсів"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</si>
  <si>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</si>
  <si>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</si>
  <si>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</si>
  <si>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43-3</t>
  </si>
  <si>
    <t xml:space="preserve">УКБ ОДА, Департамент ЕПР ОДА  </t>
  </si>
  <si>
    <t>4-1</t>
  </si>
  <si>
    <t>Реконструкція КНС №1 та КНС №2 в м. Бахмач Чернігівської області</t>
  </si>
  <si>
    <t>Бахмацький район</t>
  </si>
  <si>
    <t xml:space="preserve"> УКБ ОДА, Департамент ЕПР ОДА, Департамент ЖКГ, Бахмацька районна рада</t>
  </si>
  <si>
    <t>11-1</t>
  </si>
  <si>
    <t>Реконструкція мережі водовідведення від житлових будинків по вул.Корчагінська в смт. Ріпки Чернігівської області</t>
  </si>
  <si>
    <t>Ріпкинський район</t>
  </si>
  <si>
    <t>УКБ ОДА,  Департамент ЕПР ОДА, Департамент ЖКГ, Ріпкинська районна рада</t>
  </si>
  <si>
    <t>Завершення реконструкції каналізаційних очисних споруд             м. Ічня</t>
  </si>
  <si>
    <t>Ічнянський район</t>
  </si>
  <si>
    <t>УКБ ОДА,  Департамент ЕПР ОДА, Департамент ЖКГ, Ічнянська міська рада</t>
  </si>
  <si>
    <t>18-1</t>
  </si>
  <si>
    <t>Реконструкція системи каналізації Коропської центральної районної лікарні Чернігівської області (в т.ч. оплата проектно-вишукувальних робіт та державної експертизи)</t>
  </si>
  <si>
    <t>Коропський район</t>
  </si>
  <si>
    <t>УКБ ОДА, Департамент ЕПР ОДА, Департамент ЖКГ, Коропська селищна рада</t>
  </si>
  <si>
    <t>18-2</t>
  </si>
  <si>
    <t xml:space="preserve">Реконструкція системи водовідведення Коропської центральної районної лікарні </t>
  </si>
  <si>
    <t>Реконструкція очисних споруд в смт.Куликівка Чернігівської області</t>
  </si>
  <si>
    <t>Куликівський район</t>
  </si>
  <si>
    <t>УКБ ОДА, Департамент ЕПР ОДА, Департамент ЖКГ, Куликівська селищна рада</t>
  </si>
  <si>
    <t xml:space="preserve">обласного бюджету </t>
  </si>
  <si>
    <t xml:space="preserve">інших джерел </t>
  </si>
  <si>
    <r>
      <t xml:space="preserve">Реконструкція очисних споруд і КНС  с. Киселівка Чернігівського району,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</si>
  <si>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Чернігівський  район</t>
  </si>
  <si>
    <t>УКБ ОДА,  Департамент ЕПР ОДА, Департамент ЖКГ, Чернігівська районна   рада</t>
  </si>
  <si>
    <t>Реконструкція каналізаційних очисних споруд в с. Григоро-Іванівка Ніжинського району з заміною зношеного обладнання (в тому числі оплата проектно-вишукувальних робіт та державної експертизи)</t>
  </si>
  <si>
    <t>Ніжинський район</t>
  </si>
  <si>
    <t>УКБ ОДА,  Департамент ЕПР ОДА, Департамент ЖКГ, Ніжинська районна рада</t>
  </si>
  <si>
    <t>35-2</t>
  </si>
  <si>
    <t>Технічне переоснащення аеротенків №5 та №6 із заміною системи аерації на каналізаційних очисних спорудах міста Чернігова, розташованих по вул.Колективній,58 с. Гущин Чернігівського району Чернігівської області</t>
  </si>
  <si>
    <t>м. Чернігів</t>
  </si>
  <si>
    <t>УКБ ОДА, Департамент ЕПР ОДА, Департамент ЖКГ, Чернігівська міська рада</t>
  </si>
  <si>
    <t>37-3</t>
  </si>
  <si>
    <t>Благоустрій природних джерел Чернігівської області</t>
  </si>
  <si>
    <t>УКБ ОДА, Департамент ЕПР ОДА, Деснянське БУВР, райдержадміністрації, міські ради</t>
  </si>
  <si>
    <t>Охорона і раціональне використання земель</t>
  </si>
  <si>
    <t xml:space="preserve">Будівництво системи водовідводу поверхневих вод із частковим водопониженням ґрунтових вод по пров. Кільцьовий смт. Ріпки </t>
  </si>
  <si>
    <t>УКБ ОДА, Департамент ЕПР ОДА, Ріпкинська селищна рада</t>
  </si>
  <si>
    <t>Ліквідація підтоплення земель населених пунктів</t>
  </si>
  <si>
    <t>УКБ ОДА, Департамент ЕПР ОДА, Деснянське БУВР</t>
  </si>
  <si>
    <t>Всього за роділом "Охорона і раціональне використання земель"</t>
  </si>
  <si>
    <t>Виготовлення інформаційно-охоронних знаків на об’єкти природно-заповідного фонду</t>
  </si>
  <si>
    <t>УКБ ОДА, Департамент ЕПР ОДА, Районні ради</t>
  </si>
  <si>
    <t>Розробка та облаштування екологічних стежок на об’єктах природно-заповідного фонду</t>
  </si>
  <si>
    <t>Раціональне використання, зберігання і утилізація відходів виробництва та побутових відходів</t>
  </si>
  <si>
    <t>Будівництво полігону по утилізації рідких нечистот смт.Срібне</t>
  </si>
  <si>
    <t>Срібнянський район</t>
  </si>
  <si>
    <t>УКБ ОДА,  Департамент ЕПР ОДА, Департамент ЖКГ, Срібнянська селищна  рада</t>
  </si>
  <si>
    <t>58-1</t>
  </si>
  <si>
    <t>Облаштування сміттєзвалищ у Коропському районі</t>
  </si>
  <si>
    <t>УКБ ОДА,  Департамент ЕПР ОДА, Департамент ЖКГ   Коропська міська рада</t>
  </si>
  <si>
    <t>Всього за розділом "Раціональне використання, зберігання і утилізація відходів виробництва та побутових відходів"</t>
  </si>
  <si>
    <t>Організація системи екологічного моніторингу довкілля</t>
  </si>
  <si>
    <t>Визначення вмісту забруднюючих речовин в атмосферному повітрі м.Чернігів</t>
  </si>
  <si>
    <t xml:space="preserve">УКБ ОДА,  Департамент ЕПР ОДА </t>
  </si>
  <si>
    <t>Всього за розділом "Організація системи екологічного моніторингу довкілля"</t>
  </si>
  <si>
    <t>Наука, інформація і освіта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</si>
  <si>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</si>
  <si>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>УКБ ОДА, Департамент ЕПР ОДА</t>
  </si>
  <si>
    <t>Всього за розділом "Наука, інформація і освіта"</t>
  </si>
  <si>
    <t>29-1</t>
  </si>
  <si>
    <t>Додаток 1
до рішення третьої сесії обласної ради сьомого скликання                                    27 січня 2016 року № 8-3/VII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</si>
</sst>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164" fontId="52" fillId="0" borderId="10">
      <alignment horizontal="center" vertical="center" wrapText="1"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125" style="2" customWidth="1"/>
    <col min="5" max="5" width="23.25390625" style="3" customWidth="1"/>
    <col min="6" max="6" width="11.25390625" style="2" customWidth="1"/>
    <col min="7" max="12" width="9.75390625" style="2" customWidth="1"/>
    <col min="13" max="13" width="12.625" style="2" customWidth="1"/>
    <col min="14" max="16384" width="9.125" style="2" customWidth="1"/>
  </cols>
  <sheetData>
    <row r="1" spans="2:13" ht="99.75" customHeight="1">
      <c r="B1" s="3"/>
      <c r="J1" s="52" t="s">
        <v>90</v>
      </c>
      <c r="K1" s="52"/>
      <c r="L1" s="52"/>
      <c r="M1" s="52"/>
    </row>
    <row r="2" spans="1:13" ht="16.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6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6.25" customHeight="1">
      <c r="A4" s="55" t="s">
        <v>1</v>
      </c>
      <c r="B4" s="38" t="s">
        <v>0</v>
      </c>
      <c r="C4" s="57" t="s">
        <v>9</v>
      </c>
      <c r="D4" s="38" t="s">
        <v>3</v>
      </c>
      <c r="E4" s="38" t="s">
        <v>4</v>
      </c>
      <c r="F4" s="38" t="s">
        <v>16</v>
      </c>
      <c r="G4" s="38"/>
      <c r="H4" s="38"/>
      <c r="I4" s="38"/>
      <c r="J4" s="38"/>
      <c r="K4" s="38"/>
      <c r="L4" s="38"/>
      <c r="M4" s="38"/>
    </row>
    <row r="5" spans="1:13" ht="18" customHeight="1">
      <c r="A5" s="55"/>
      <c r="B5" s="56"/>
      <c r="C5" s="57"/>
      <c r="D5" s="38"/>
      <c r="E5" s="38"/>
      <c r="F5" s="47" t="s">
        <v>8</v>
      </c>
      <c r="G5" s="44" t="s">
        <v>12</v>
      </c>
      <c r="H5" s="45"/>
      <c r="I5" s="46"/>
      <c r="J5" s="38" t="s">
        <v>13</v>
      </c>
      <c r="K5" s="38"/>
      <c r="L5" s="38"/>
      <c r="M5" s="38"/>
    </row>
    <row r="6" spans="1:13" ht="19.5" customHeight="1">
      <c r="A6" s="55"/>
      <c r="B6" s="56"/>
      <c r="C6" s="57"/>
      <c r="D6" s="38"/>
      <c r="E6" s="38"/>
      <c r="F6" s="48"/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</row>
    <row r="7" spans="1:13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</row>
    <row r="8" spans="1:13" ht="1.5" customHeight="1" thickBot="1">
      <c r="A8" s="7"/>
      <c r="B8" s="7"/>
      <c r="C8" s="7"/>
      <c r="D8" s="7"/>
      <c r="E8" s="8" t="s">
        <v>6</v>
      </c>
      <c r="F8" s="9" t="e">
        <f>SUM(G8:M8)</f>
        <v>#REF!</v>
      </c>
      <c r="G8" s="9" t="e">
        <f>#REF!+#REF!+#REF!+#REF!+#REF!</f>
        <v>#REF!</v>
      </c>
      <c r="H8" s="9" t="e">
        <f>#REF!+#REF!+#REF!+#REF!+#REF!</f>
        <v>#REF!</v>
      </c>
      <c r="I8" s="9" t="e">
        <f>#REF!+#REF!+#REF!+#REF!+#REF!</f>
        <v>#REF!</v>
      </c>
      <c r="J8" s="9" t="e">
        <f>#REF!+#REF!+#REF!+#REF!+#REF!</f>
        <v>#REF!</v>
      </c>
      <c r="K8" s="9" t="e">
        <f>#REF!+#REF!+#REF!+#REF!+#REF!</f>
        <v>#REF!</v>
      </c>
      <c r="L8" s="9" t="e">
        <f>#REF!+#REF!+#REF!+#REF!+#REF!</f>
        <v>#REF!</v>
      </c>
      <c r="M8" s="9" t="e">
        <f>#REF!+#REF!+#REF!+#REF!+#REF!</f>
        <v>#REF!</v>
      </c>
    </row>
    <row r="9" spans="1:13" ht="18.7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3" ht="18" customHeight="1">
      <c r="A10" s="24">
        <v>1</v>
      </c>
      <c r="B10" s="25" t="s">
        <v>17</v>
      </c>
      <c r="C10" s="26" t="s">
        <v>18</v>
      </c>
      <c r="D10" s="34" t="s">
        <v>28</v>
      </c>
      <c r="E10" s="1"/>
      <c r="F10" s="18"/>
      <c r="G10" s="18"/>
      <c r="H10" s="18"/>
      <c r="I10" s="18"/>
      <c r="J10" s="18"/>
      <c r="K10" s="19"/>
      <c r="L10" s="19"/>
      <c r="M10" s="19"/>
    </row>
    <row r="11" spans="1:13" ht="17.25" customHeight="1">
      <c r="A11" s="24"/>
      <c r="B11" s="25"/>
      <c r="C11" s="26"/>
      <c r="D11" s="34"/>
      <c r="E11" s="1" t="s">
        <v>8</v>
      </c>
      <c r="F11" s="4">
        <f>SUM(G11:M11)</f>
        <v>6043.54</v>
      </c>
      <c r="G11" s="4">
        <f aca="true" t="shared" si="0" ref="G11:M11">SUM(G13:G16)</f>
        <v>100</v>
      </c>
      <c r="H11" s="4">
        <f t="shared" si="0"/>
        <v>2742.02</v>
      </c>
      <c r="I11" s="4">
        <f t="shared" si="0"/>
        <v>3001.52</v>
      </c>
      <c r="J11" s="4">
        <f t="shared" si="0"/>
        <v>50</v>
      </c>
      <c r="K11" s="4">
        <f t="shared" si="0"/>
        <v>50</v>
      </c>
      <c r="L11" s="4">
        <f t="shared" si="0"/>
        <v>50</v>
      </c>
      <c r="M11" s="4">
        <f t="shared" si="0"/>
        <v>50</v>
      </c>
    </row>
    <row r="12" spans="1:13" ht="17.25" customHeight="1">
      <c r="A12" s="24"/>
      <c r="B12" s="25"/>
      <c r="C12" s="26"/>
      <c r="D12" s="34"/>
      <c r="E12" s="1" t="s">
        <v>5</v>
      </c>
      <c r="F12" s="4"/>
      <c r="G12" s="4"/>
      <c r="H12" s="4"/>
      <c r="I12" s="4"/>
      <c r="J12" s="4"/>
      <c r="K12" s="5"/>
      <c r="L12" s="5"/>
      <c r="M12" s="5"/>
    </row>
    <row r="13" spans="1:13" ht="17.25" customHeight="1">
      <c r="A13" s="24"/>
      <c r="B13" s="25"/>
      <c r="C13" s="26"/>
      <c r="D13" s="34"/>
      <c r="E13" s="1" t="s">
        <v>10</v>
      </c>
      <c r="F13" s="4">
        <f>SUM(G13:M13)</f>
        <v>0</v>
      </c>
      <c r="G13" s="4"/>
      <c r="H13" s="4"/>
      <c r="I13" s="4"/>
      <c r="J13" s="4"/>
      <c r="K13" s="5"/>
      <c r="L13" s="5"/>
      <c r="M13" s="5"/>
    </row>
    <row r="14" spans="1:13" ht="15" customHeight="1">
      <c r="A14" s="24"/>
      <c r="B14" s="25"/>
      <c r="C14" s="26"/>
      <c r="D14" s="34"/>
      <c r="E14" s="1" t="s">
        <v>6</v>
      </c>
      <c r="F14" s="4">
        <f>SUM(G14:M14)</f>
        <v>6043.54</v>
      </c>
      <c r="G14" s="4">
        <v>100</v>
      </c>
      <c r="H14" s="4">
        <f>1005.3+1736.72</f>
        <v>2742.02</v>
      </c>
      <c r="I14" s="4">
        <f>500+2501.52</f>
        <v>3001.52</v>
      </c>
      <c r="J14" s="4">
        <v>50</v>
      </c>
      <c r="K14" s="4">
        <v>50</v>
      </c>
      <c r="L14" s="4">
        <v>50</v>
      </c>
      <c r="M14" s="4">
        <v>50</v>
      </c>
    </row>
    <row r="15" spans="1:13" ht="16.5" customHeight="1">
      <c r="A15" s="24"/>
      <c r="B15" s="25"/>
      <c r="C15" s="26"/>
      <c r="D15" s="34"/>
      <c r="E15" s="1" t="s">
        <v>11</v>
      </c>
      <c r="F15" s="4">
        <f>SUM(G15:M15)</f>
        <v>0</v>
      </c>
      <c r="G15" s="4"/>
      <c r="H15" s="4"/>
      <c r="I15" s="4"/>
      <c r="J15" s="4"/>
      <c r="K15" s="5"/>
      <c r="L15" s="5"/>
      <c r="M15" s="5"/>
    </row>
    <row r="16" spans="1:13" ht="17.25" customHeight="1">
      <c r="A16" s="24"/>
      <c r="B16" s="25"/>
      <c r="C16" s="26"/>
      <c r="D16" s="34"/>
      <c r="E16" s="1" t="s">
        <v>15</v>
      </c>
      <c r="F16" s="4">
        <f>SUM(G16:M16)</f>
        <v>0</v>
      </c>
      <c r="G16" s="4"/>
      <c r="H16" s="4"/>
      <c r="I16" s="4"/>
      <c r="J16" s="4"/>
      <c r="K16" s="5"/>
      <c r="L16" s="5"/>
      <c r="M16" s="5"/>
    </row>
    <row r="17" spans="1:13" ht="17.25" customHeight="1">
      <c r="A17" s="58" t="s">
        <v>29</v>
      </c>
      <c r="B17" s="28" t="s">
        <v>30</v>
      </c>
      <c r="C17" s="30" t="s">
        <v>31</v>
      </c>
      <c r="D17" s="32" t="s">
        <v>32</v>
      </c>
      <c r="E17" s="1"/>
      <c r="F17" s="4"/>
      <c r="G17" s="4"/>
      <c r="H17" s="4"/>
      <c r="I17" s="4"/>
      <c r="J17" s="4"/>
      <c r="K17" s="5"/>
      <c r="L17" s="5"/>
      <c r="M17" s="5"/>
    </row>
    <row r="18" spans="1:13" ht="17.25" customHeight="1">
      <c r="A18" s="59"/>
      <c r="B18" s="61"/>
      <c r="C18" s="31"/>
      <c r="D18" s="33"/>
      <c r="E18" s="1" t="s">
        <v>8</v>
      </c>
      <c r="F18" s="4">
        <f>SUM(G18:M18)</f>
        <v>400</v>
      </c>
      <c r="G18" s="4">
        <f aca="true" t="shared" si="1" ref="G18:M18">SUM(G20:G23)</f>
        <v>0</v>
      </c>
      <c r="H18" s="4">
        <f t="shared" si="1"/>
        <v>0</v>
      </c>
      <c r="I18" s="4">
        <f t="shared" si="1"/>
        <v>400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</row>
    <row r="19" spans="1:13" ht="17.25" customHeight="1">
      <c r="A19" s="59"/>
      <c r="B19" s="61"/>
      <c r="C19" s="31"/>
      <c r="D19" s="33"/>
      <c r="E19" s="1" t="s">
        <v>5</v>
      </c>
      <c r="F19" s="4"/>
      <c r="G19" s="4"/>
      <c r="H19" s="4"/>
      <c r="I19" s="4"/>
      <c r="J19" s="4"/>
      <c r="K19" s="5"/>
      <c r="L19" s="5"/>
      <c r="M19" s="5"/>
    </row>
    <row r="20" spans="1:13" ht="17.25" customHeight="1">
      <c r="A20" s="59"/>
      <c r="B20" s="61"/>
      <c r="C20" s="31"/>
      <c r="D20" s="33"/>
      <c r="E20" s="1" t="s">
        <v>10</v>
      </c>
      <c r="F20" s="4">
        <f>SUM(G20:M20)</f>
        <v>0</v>
      </c>
      <c r="G20" s="19"/>
      <c r="H20" s="19"/>
      <c r="I20" s="4"/>
      <c r="J20" s="4"/>
      <c r="K20" s="4"/>
      <c r="L20" s="4"/>
      <c r="M20" s="4"/>
    </row>
    <row r="21" spans="1:13" ht="17.25" customHeight="1">
      <c r="A21" s="59"/>
      <c r="B21" s="61"/>
      <c r="C21" s="31"/>
      <c r="D21" s="33"/>
      <c r="E21" s="1" t="s">
        <v>6</v>
      </c>
      <c r="F21" s="4">
        <f>SUM(G21:M21)</f>
        <v>400</v>
      </c>
      <c r="G21" s="19"/>
      <c r="H21" s="19"/>
      <c r="I21" s="4">
        <v>400</v>
      </c>
      <c r="J21" s="4"/>
      <c r="K21" s="4"/>
      <c r="L21" s="4"/>
      <c r="M21" s="4"/>
    </row>
    <row r="22" spans="1:13" ht="17.25" customHeight="1">
      <c r="A22" s="59"/>
      <c r="B22" s="61"/>
      <c r="C22" s="31"/>
      <c r="D22" s="33"/>
      <c r="E22" s="1" t="s">
        <v>11</v>
      </c>
      <c r="F22" s="4">
        <f>SUM(G22:M22)</f>
        <v>0</v>
      </c>
      <c r="G22" s="19"/>
      <c r="H22" s="19"/>
      <c r="I22" s="4"/>
      <c r="J22" s="4"/>
      <c r="K22" s="4"/>
      <c r="L22" s="4"/>
      <c r="M22" s="4"/>
    </row>
    <row r="23" spans="1:13" ht="17.25" customHeight="1">
      <c r="A23" s="60"/>
      <c r="B23" s="62"/>
      <c r="C23" s="63"/>
      <c r="D23" s="64"/>
      <c r="E23" s="1" t="s">
        <v>15</v>
      </c>
      <c r="F23" s="4">
        <f>SUM(G23:M23)</f>
        <v>0</v>
      </c>
      <c r="G23" s="4"/>
      <c r="H23" s="4"/>
      <c r="I23" s="4"/>
      <c r="J23" s="4"/>
      <c r="K23" s="5"/>
      <c r="L23" s="4"/>
      <c r="M23" s="4"/>
    </row>
    <row r="24" spans="1:13" ht="17.25" customHeight="1">
      <c r="A24" s="58" t="s">
        <v>33</v>
      </c>
      <c r="B24" s="28" t="s">
        <v>34</v>
      </c>
      <c r="C24" s="26" t="s">
        <v>35</v>
      </c>
      <c r="D24" s="34" t="s">
        <v>36</v>
      </c>
      <c r="E24" s="1"/>
      <c r="F24" s="18"/>
      <c r="G24" s="18"/>
      <c r="H24" s="18"/>
      <c r="I24" s="18"/>
      <c r="J24" s="18"/>
      <c r="K24" s="19"/>
      <c r="L24" s="19"/>
      <c r="M24" s="19"/>
    </row>
    <row r="25" spans="1:13" ht="18.75" customHeight="1">
      <c r="A25" s="65"/>
      <c r="B25" s="61"/>
      <c r="C25" s="26"/>
      <c r="D25" s="34"/>
      <c r="E25" s="1" t="s">
        <v>8</v>
      </c>
      <c r="F25" s="4">
        <f>SUM(G25:M25)</f>
        <v>1069</v>
      </c>
      <c r="G25" s="4">
        <f>SUM(G27:G30)</f>
        <v>0</v>
      </c>
      <c r="H25" s="4">
        <f aca="true" t="shared" si="2" ref="H25:M25">SUM(H27:H30)</f>
        <v>0</v>
      </c>
      <c r="I25" s="4">
        <f t="shared" si="2"/>
        <v>1069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</row>
    <row r="26" spans="1:13" ht="18.75" customHeight="1">
      <c r="A26" s="65"/>
      <c r="B26" s="61"/>
      <c r="C26" s="26"/>
      <c r="D26" s="34"/>
      <c r="E26" s="1" t="s">
        <v>5</v>
      </c>
      <c r="F26" s="4"/>
      <c r="G26" s="4"/>
      <c r="H26" s="4"/>
      <c r="I26" s="4"/>
      <c r="J26" s="4"/>
      <c r="K26" s="5"/>
      <c r="L26" s="5"/>
      <c r="M26" s="5"/>
    </row>
    <row r="27" spans="1:13" ht="18.75" customHeight="1">
      <c r="A27" s="65"/>
      <c r="B27" s="61"/>
      <c r="C27" s="26"/>
      <c r="D27" s="34"/>
      <c r="E27" s="1" t="s">
        <v>10</v>
      </c>
      <c r="F27" s="4">
        <f>SUM(G27:M27)</f>
        <v>0</v>
      </c>
      <c r="G27" s="4"/>
      <c r="H27" s="4"/>
      <c r="I27" s="4"/>
      <c r="J27" s="4"/>
      <c r="K27" s="4"/>
      <c r="L27" s="4"/>
      <c r="M27" s="4"/>
    </row>
    <row r="28" spans="1:13" ht="18.75" customHeight="1">
      <c r="A28" s="65"/>
      <c r="B28" s="61"/>
      <c r="C28" s="26"/>
      <c r="D28" s="34"/>
      <c r="E28" s="1" t="s">
        <v>6</v>
      </c>
      <c r="F28" s="4">
        <f>SUM(G28:M28)</f>
        <v>1069</v>
      </c>
      <c r="G28" s="4"/>
      <c r="H28" s="4"/>
      <c r="I28" s="4">
        <v>1069</v>
      </c>
      <c r="J28" s="4"/>
      <c r="K28" s="4"/>
      <c r="L28" s="4"/>
      <c r="M28" s="4"/>
    </row>
    <row r="29" spans="1:13" ht="18.75" customHeight="1">
      <c r="A29" s="65"/>
      <c r="B29" s="61"/>
      <c r="C29" s="26"/>
      <c r="D29" s="34"/>
      <c r="E29" s="1" t="s">
        <v>11</v>
      </c>
      <c r="F29" s="4">
        <f>SUM(G29:M29)</f>
        <v>0</v>
      </c>
      <c r="G29" s="4"/>
      <c r="H29" s="4"/>
      <c r="I29" s="4"/>
      <c r="J29" s="4"/>
      <c r="K29" s="4"/>
      <c r="L29" s="4"/>
      <c r="M29" s="4"/>
    </row>
    <row r="30" spans="1:13" ht="18.75" customHeight="1">
      <c r="A30" s="66"/>
      <c r="B30" s="62"/>
      <c r="C30" s="26"/>
      <c r="D30" s="34"/>
      <c r="E30" s="1" t="s">
        <v>15</v>
      </c>
      <c r="F30" s="4">
        <f>SUM(G30:M30)</f>
        <v>0</v>
      </c>
      <c r="G30" s="4"/>
      <c r="H30" s="4"/>
      <c r="I30" s="4"/>
      <c r="J30" s="4"/>
      <c r="K30" s="4"/>
      <c r="L30" s="4"/>
      <c r="M30" s="4"/>
    </row>
    <row r="31" spans="1:13" ht="18.75" customHeight="1">
      <c r="A31" s="24">
        <v>12</v>
      </c>
      <c r="B31" s="25" t="s">
        <v>37</v>
      </c>
      <c r="C31" s="30" t="s">
        <v>38</v>
      </c>
      <c r="D31" s="34" t="s">
        <v>39</v>
      </c>
      <c r="E31" s="1"/>
      <c r="F31" s="18"/>
      <c r="G31" s="18"/>
      <c r="H31" s="18"/>
      <c r="I31" s="18"/>
      <c r="J31" s="18"/>
      <c r="K31" s="19"/>
      <c r="L31" s="19"/>
      <c r="M31" s="19"/>
    </row>
    <row r="32" spans="1:13" ht="18.75" customHeight="1">
      <c r="A32" s="24"/>
      <c r="B32" s="25"/>
      <c r="C32" s="31"/>
      <c r="D32" s="34"/>
      <c r="E32" s="1" t="s">
        <v>8</v>
      </c>
      <c r="F32" s="4">
        <f>SUM(G32:M32)</f>
        <v>6274</v>
      </c>
      <c r="G32" s="4">
        <f>SUM(G34:G37)</f>
        <v>2974</v>
      </c>
      <c r="H32" s="4">
        <f aca="true" t="shared" si="3" ref="H32:M32">SUM(H34:H37)</f>
        <v>2000</v>
      </c>
      <c r="I32" s="4">
        <f>SUM(I34:I37)</f>
        <v>1300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8.75" customHeight="1">
      <c r="A33" s="24"/>
      <c r="B33" s="25"/>
      <c r="C33" s="31"/>
      <c r="D33" s="34"/>
      <c r="E33" s="1" t="s">
        <v>5</v>
      </c>
      <c r="F33" s="4"/>
      <c r="G33" s="4"/>
      <c r="H33" s="4"/>
      <c r="I33" s="4"/>
      <c r="J33" s="4"/>
      <c r="K33" s="5"/>
      <c r="L33" s="5"/>
      <c r="M33" s="5"/>
    </row>
    <row r="34" spans="1:13" ht="18.75" customHeight="1">
      <c r="A34" s="24"/>
      <c r="B34" s="25"/>
      <c r="C34" s="31"/>
      <c r="D34" s="34"/>
      <c r="E34" s="1" t="s">
        <v>10</v>
      </c>
      <c r="F34" s="4">
        <f>SUM(G34:M34)</f>
        <v>4974</v>
      </c>
      <c r="G34" s="4">
        <v>2974</v>
      </c>
      <c r="H34" s="4">
        <v>2000</v>
      </c>
      <c r="J34" s="4"/>
      <c r="K34" s="5"/>
      <c r="L34" s="5"/>
      <c r="M34" s="5"/>
    </row>
    <row r="35" spans="1:13" ht="18.75" customHeight="1">
      <c r="A35" s="24"/>
      <c r="B35" s="25"/>
      <c r="C35" s="31"/>
      <c r="D35" s="34"/>
      <c r="E35" s="1" t="s">
        <v>6</v>
      </c>
      <c r="F35" s="4">
        <f>SUM(G35:M35)</f>
        <v>1300</v>
      </c>
      <c r="G35" s="4"/>
      <c r="H35" s="4"/>
      <c r="I35" s="4">
        <v>1300</v>
      </c>
      <c r="J35" s="4"/>
      <c r="K35" s="5"/>
      <c r="L35" s="5"/>
      <c r="M35" s="5"/>
    </row>
    <row r="36" spans="1:13" ht="18.75" customHeight="1">
      <c r="A36" s="24"/>
      <c r="B36" s="25"/>
      <c r="C36" s="31"/>
      <c r="D36" s="34"/>
      <c r="E36" s="1" t="s">
        <v>11</v>
      </c>
      <c r="F36" s="4">
        <f>SUM(G36:M36)</f>
        <v>0</v>
      </c>
      <c r="G36" s="4"/>
      <c r="H36" s="4"/>
      <c r="I36" s="4"/>
      <c r="J36" s="4"/>
      <c r="K36" s="5"/>
      <c r="L36" s="5"/>
      <c r="M36" s="5"/>
    </row>
    <row r="37" spans="1:13" ht="18.75" customHeight="1">
      <c r="A37" s="24"/>
      <c r="B37" s="25"/>
      <c r="C37" s="63"/>
      <c r="D37" s="34"/>
      <c r="E37" s="1" t="s">
        <v>15</v>
      </c>
      <c r="F37" s="4">
        <f>SUM(G37:M37)</f>
        <v>0</v>
      </c>
      <c r="G37" s="4"/>
      <c r="H37" s="4"/>
      <c r="I37" s="4"/>
      <c r="J37" s="4"/>
      <c r="K37" s="5"/>
      <c r="L37" s="5"/>
      <c r="M37" s="5"/>
    </row>
    <row r="38" spans="1:13" ht="18.75" customHeight="1">
      <c r="A38" s="58" t="s">
        <v>40</v>
      </c>
      <c r="B38" s="25" t="s">
        <v>41</v>
      </c>
      <c r="C38" s="26" t="s">
        <v>42</v>
      </c>
      <c r="D38" s="34" t="s">
        <v>43</v>
      </c>
      <c r="E38" s="1"/>
      <c r="F38" s="18"/>
      <c r="G38" s="18"/>
      <c r="H38" s="18"/>
      <c r="I38" s="18"/>
      <c r="J38" s="18"/>
      <c r="K38" s="19"/>
      <c r="L38" s="19"/>
      <c r="M38" s="19"/>
    </row>
    <row r="39" spans="1:13" ht="18.75" customHeight="1">
      <c r="A39" s="67"/>
      <c r="B39" s="25"/>
      <c r="C39" s="26"/>
      <c r="D39" s="34"/>
      <c r="E39" s="1" t="s">
        <v>8</v>
      </c>
      <c r="F39" s="4">
        <f>SUM(G39:M39)</f>
        <v>485.02</v>
      </c>
      <c r="G39" s="4">
        <f>SUM(G41:G44)</f>
        <v>0</v>
      </c>
      <c r="H39" s="4">
        <f aca="true" t="shared" si="4" ref="H39:M39">SUM(H41:H44)</f>
        <v>342.19</v>
      </c>
      <c r="I39" s="4">
        <f t="shared" si="4"/>
        <v>142.83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</row>
    <row r="40" spans="1:13" ht="18.75" customHeight="1">
      <c r="A40" s="67"/>
      <c r="B40" s="25"/>
      <c r="C40" s="26"/>
      <c r="D40" s="34"/>
      <c r="E40" s="1" t="s">
        <v>5</v>
      </c>
      <c r="F40" s="4"/>
      <c r="G40" s="4"/>
      <c r="H40" s="4"/>
      <c r="I40" s="4"/>
      <c r="J40" s="4"/>
      <c r="K40" s="5"/>
      <c r="L40" s="5"/>
      <c r="M40" s="5"/>
    </row>
    <row r="41" spans="1:13" ht="18.75" customHeight="1">
      <c r="A41" s="67"/>
      <c r="B41" s="25"/>
      <c r="C41" s="26"/>
      <c r="D41" s="34"/>
      <c r="E41" s="1" t="s">
        <v>10</v>
      </c>
      <c r="F41" s="4">
        <f>SUM(G41:M41)</f>
        <v>0</v>
      </c>
      <c r="G41" s="4"/>
      <c r="H41" s="4"/>
      <c r="I41" s="4"/>
      <c r="J41" s="4"/>
      <c r="K41" s="5"/>
      <c r="L41" s="5"/>
      <c r="M41" s="5"/>
    </row>
    <row r="42" spans="1:13" ht="19.5" customHeight="1">
      <c r="A42" s="67"/>
      <c r="B42" s="25"/>
      <c r="C42" s="26"/>
      <c r="D42" s="34"/>
      <c r="E42" s="1" t="s">
        <v>6</v>
      </c>
      <c r="F42" s="4">
        <f>SUM(G42:M42)</f>
        <v>485.02</v>
      </c>
      <c r="G42" s="4"/>
      <c r="H42" s="4">
        <v>342.19</v>
      </c>
      <c r="I42" s="4">
        <v>142.83</v>
      </c>
      <c r="J42" s="4"/>
      <c r="K42" s="5"/>
      <c r="L42" s="5"/>
      <c r="M42" s="5"/>
    </row>
    <row r="43" spans="1:13" ht="19.5" customHeight="1">
      <c r="A43" s="67"/>
      <c r="B43" s="25"/>
      <c r="C43" s="26"/>
      <c r="D43" s="34"/>
      <c r="E43" s="1" t="s">
        <v>11</v>
      </c>
      <c r="F43" s="4">
        <f>SUM(G43:M43)</f>
        <v>0</v>
      </c>
      <c r="G43" s="4"/>
      <c r="H43" s="4"/>
      <c r="I43" s="4"/>
      <c r="J43" s="4"/>
      <c r="K43" s="5"/>
      <c r="L43" s="5"/>
      <c r="M43" s="5"/>
    </row>
    <row r="44" spans="1:13" ht="18.75" customHeight="1">
      <c r="A44" s="68"/>
      <c r="B44" s="25"/>
      <c r="C44" s="26"/>
      <c r="D44" s="34"/>
      <c r="E44" s="1" t="s">
        <v>15</v>
      </c>
      <c r="F44" s="4">
        <f>SUM(G44:M44)</f>
        <v>0</v>
      </c>
      <c r="G44" s="4"/>
      <c r="H44" s="4"/>
      <c r="I44" s="4"/>
      <c r="J44" s="4"/>
      <c r="K44" s="5"/>
      <c r="L44" s="5"/>
      <c r="M44" s="5"/>
    </row>
    <row r="45" spans="1:13" ht="18.75" customHeight="1">
      <c r="A45" s="58" t="s">
        <v>44</v>
      </c>
      <c r="B45" s="25" t="s">
        <v>45</v>
      </c>
      <c r="C45" s="26" t="s">
        <v>42</v>
      </c>
      <c r="D45" s="34" t="s">
        <v>43</v>
      </c>
      <c r="E45" s="1"/>
      <c r="F45" s="18"/>
      <c r="G45" s="18"/>
      <c r="H45" s="18"/>
      <c r="I45" s="18"/>
      <c r="J45" s="18"/>
      <c r="K45" s="19"/>
      <c r="L45" s="19"/>
      <c r="M45" s="19"/>
    </row>
    <row r="46" spans="1:13" ht="18.75" customHeight="1">
      <c r="A46" s="65"/>
      <c r="B46" s="25"/>
      <c r="C46" s="26"/>
      <c r="D46" s="34"/>
      <c r="E46" s="1" t="s">
        <v>8</v>
      </c>
      <c r="F46" s="4">
        <f>SUM(G46:M46)</f>
        <v>1185.48</v>
      </c>
      <c r="G46" s="4">
        <f>SUM(G48:G51)</f>
        <v>0</v>
      </c>
      <c r="H46" s="4">
        <f aca="true" t="shared" si="5" ref="H46:M46">SUM(H48:H51)</f>
        <v>0</v>
      </c>
      <c r="I46" s="4">
        <f t="shared" si="5"/>
        <v>1185.48</v>
      </c>
      <c r="J46" s="4">
        <f t="shared" si="5"/>
        <v>0</v>
      </c>
      <c r="K46" s="4">
        <f t="shared" si="5"/>
        <v>0</v>
      </c>
      <c r="L46" s="4">
        <f t="shared" si="5"/>
        <v>0</v>
      </c>
      <c r="M46" s="4">
        <f t="shared" si="5"/>
        <v>0</v>
      </c>
    </row>
    <row r="47" spans="1:13" ht="18.75" customHeight="1">
      <c r="A47" s="65"/>
      <c r="B47" s="25"/>
      <c r="C47" s="26"/>
      <c r="D47" s="34"/>
      <c r="E47" s="1" t="s">
        <v>5</v>
      </c>
      <c r="F47" s="4"/>
      <c r="G47" s="4"/>
      <c r="H47" s="4"/>
      <c r="I47" s="4"/>
      <c r="J47" s="4"/>
      <c r="K47" s="5"/>
      <c r="L47" s="5"/>
      <c r="M47" s="5"/>
    </row>
    <row r="48" spans="1:13" ht="18.75" customHeight="1">
      <c r="A48" s="65"/>
      <c r="B48" s="25"/>
      <c r="C48" s="26"/>
      <c r="D48" s="34"/>
      <c r="E48" s="1" t="s">
        <v>10</v>
      </c>
      <c r="F48" s="4">
        <f>SUM(G48:M48)</f>
        <v>0</v>
      </c>
      <c r="G48" s="4"/>
      <c r="H48" s="4"/>
      <c r="I48" s="4"/>
      <c r="J48" s="4"/>
      <c r="K48" s="5"/>
      <c r="L48" s="5"/>
      <c r="M48" s="5"/>
    </row>
    <row r="49" spans="1:13" ht="18.75" customHeight="1">
      <c r="A49" s="65"/>
      <c r="B49" s="25"/>
      <c r="C49" s="26"/>
      <c r="D49" s="34"/>
      <c r="E49" s="1" t="s">
        <v>6</v>
      </c>
      <c r="F49" s="4">
        <f>SUM(G49:M49)</f>
        <v>1185.48</v>
      </c>
      <c r="G49" s="4"/>
      <c r="H49" s="4"/>
      <c r="I49" s="4">
        <v>1185.48</v>
      </c>
      <c r="J49" s="4"/>
      <c r="K49" s="5"/>
      <c r="L49" s="5"/>
      <c r="M49" s="5"/>
    </row>
    <row r="50" spans="1:13" ht="18.75" customHeight="1">
      <c r="A50" s="65"/>
      <c r="B50" s="25"/>
      <c r="C50" s="26"/>
      <c r="D50" s="34"/>
      <c r="E50" s="1" t="s">
        <v>11</v>
      </c>
      <c r="F50" s="4">
        <f>SUM(G50:M50)</f>
        <v>0</v>
      </c>
      <c r="G50" s="4"/>
      <c r="H50" s="4"/>
      <c r="I50" s="4"/>
      <c r="J50" s="4"/>
      <c r="K50" s="5"/>
      <c r="L50" s="5"/>
      <c r="M50" s="5"/>
    </row>
    <row r="51" spans="1:13" ht="17.25" customHeight="1">
      <c r="A51" s="66"/>
      <c r="B51" s="25"/>
      <c r="C51" s="26"/>
      <c r="D51" s="34"/>
      <c r="E51" s="1" t="s">
        <v>15</v>
      </c>
      <c r="F51" s="4">
        <f>SUM(G51:M51)</f>
        <v>0</v>
      </c>
      <c r="G51" s="4"/>
      <c r="H51" s="4"/>
      <c r="I51" s="4"/>
      <c r="J51" s="4"/>
      <c r="K51" s="5"/>
      <c r="L51" s="5"/>
      <c r="M51" s="5"/>
    </row>
    <row r="52" spans="1:13" ht="17.25" customHeight="1">
      <c r="A52" s="24">
        <v>19</v>
      </c>
      <c r="B52" s="25" t="s">
        <v>46</v>
      </c>
      <c r="C52" s="26" t="s">
        <v>47</v>
      </c>
      <c r="D52" s="34" t="s">
        <v>48</v>
      </c>
      <c r="E52" s="1"/>
      <c r="F52" s="18"/>
      <c r="G52" s="18"/>
      <c r="H52" s="18"/>
      <c r="I52" s="18"/>
      <c r="J52" s="18"/>
      <c r="K52" s="19"/>
      <c r="L52" s="19"/>
      <c r="M52" s="19"/>
    </row>
    <row r="53" spans="1:13" ht="17.25" customHeight="1">
      <c r="A53" s="24"/>
      <c r="B53" s="25"/>
      <c r="C53" s="26"/>
      <c r="D53" s="34"/>
      <c r="E53" s="1" t="s">
        <v>8</v>
      </c>
      <c r="F53" s="4">
        <f>SUM(G53:M53)</f>
        <v>10204.4</v>
      </c>
      <c r="G53" s="4">
        <f>SUM(G56:G58)</f>
        <v>600</v>
      </c>
      <c r="H53" s="4">
        <f aca="true" t="shared" si="6" ref="H53:M53">SUM(H56:H58)</f>
        <v>1437.3</v>
      </c>
      <c r="I53" s="4">
        <f t="shared" si="6"/>
        <v>4800</v>
      </c>
      <c r="J53" s="4">
        <f t="shared" si="6"/>
        <v>3367.1</v>
      </c>
      <c r="K53" s="4">
        <f t="shared" si="6"/>
        <v>0</v>
      </c>
      <c r="L53" s="4">
        <f t="shared" si="6"/>
        <v>0</v>
      </c>
      <c r="M53" s="4">
        <f t="shared" si="6"/>
        <v>0</v>
      </c>
    </row>
    <row r="54" spans="1:13" ht="17.25" customHeight="1">
      <c r="A54" s="24"/>
      <c r="B54" s="25"/>
      <c r="C54" s="26"/>
      <c r="D54" s="34"/>
      <c r="E54" s="1" t="s">
        <v>5</v>
      </c>
      <c r="F54" s="4"/>
      <c r="G54" s="4"/>
      <c r="H54" s="4"/>
      <c r="I54" s="4"/>
      <c r="J54" s="4"/>
      <c r="K54" s="5"/>
      <c r="L54" s="5"/>
      <c r="M54" s="5"/>
    </row>
    <row r="55" spans="1:13" ht="17.25" customHeight="1">
      <c r="A55" s="24"/>
      <c r="B55" s="25"/>
      <c r="C55" s="26"/>
      <c r="D55" s="34"/>
      <c r="E55" s="1" t="s">
        <v>10</v>
      </c>
      <c r="F55" s="4">
        <f>SUM(G55:M55)</f>
        <v>0</v>
      </c>
      <c r="G55" s="4"/>
      <c r="H55" s="4"/>
      <c r="I55" s="4"/>
      <c r="J55" s="4"/>
      <c r="K55" s="5"/>
      <c r="L55" s="5"/>
      <c r="M55" s="5"/>
    </row>
    <row r="56" spans="1:13" ht="17.25" customHeight="1">
      <c r="A56" s="24"/>
      <c r="B56" s="25"/>
      <c r="C56" s="26"/>
      <c r="D56" s="34"/>
      <c r="E56" s="1" t="s">
        <v>49</v>
      </c>
      <c r="F56" s="4">
        <f>SUM(G56:M56)</f>
        <v>3537.3</v>
      </c>
      <c r="G56" s="4">
        <v>600</v>
      </c>
      <c r="H56" s="4">
        <v>1437.3</v>
      </c>
      <c r="I56" s="4">
        <v>1500</v>
      </c>
      <c r="J56" s="4"/>
      <c r="K56" s="5"/>
      <c r="L56" s="5"/>
      <c r="M56" s="5"/>
    </row>
    <row r="57" spans="1:13" ht="17.25" customHeight="1">
      <c r="A57" s="24"/>
      <c r="B57" s="25"/>
      <c r="C57" s="26"/>
      <c r="D57" s="34"/>
      <c r="E57" s="1" t="s">
        <v>11</v>
      </c>
      <c r="F57" s="4">
        <f>SUM(G57:M57)</f>
        <v>0</v>
      </c>
      <c r="G57" s="4"/>
      <c r="H57" s="4"/>
      <c r="I57" s="4"/>
      <c r="J57" s="4"/>
      <c r="K57" s="5"/>
      <c r="L57" s="5"/>
      <c r="M57" s="5"/>
    </row>
    <row r="58" spans="1:13" ht="18" customHeight="1">
      <c r="A58" s="24"/>
      <c r="B58" s="25"/>
      <c r="C58" s="26"/>
      <c r="D58" s="34"/>
      <c r="E58" s="1" t="s">
        <v>50</v>
      </c>
      <c r="F58" s="4">
        <f>SUM(G58:M58)</f>
        <v>6667.1</v>
      </c>
      <c r="G58" s="4"/>
      <c r="H58" s="4"/>
      <c r="I58" s="4">
        <v>3300</v>
      </c>
      <c r="J58" s="4">
        <v>3367.1</v>
      </c>
      <c r="K58" s="5"/>
      <c r="L58" s="5"/>
      <c r="M58" s="5"/>
    </row>
    <row r="59" spans="1:13" ht="15.75">
      <c r="A59" s="24">
        <v>25</v>
      </c>
      <c r="B59" s="25" t="s">
        <v>51</v>
      </c>
      <c r="C59" s="26" t="s">
        <v>52</v>
      </c>
      <c r="D59" s="34" t="s">
        <v>53</v>
      </c>
      <c r="E59" s="1"/>
      <c r="F59" s="18"/>
      <c r="G59" s="18"/>
      <c r="H59" s="18"/>
      <c r="I59" s="18"/>
      <c r="J59" s="18"/>
      <c r="K59" s="19"/>
      <c r="L59" s="19"/>
      <c r="M59" s="19"/>
    </row>
    <row r="60" spans="1:13" ht="15.75">
      <c r="A60" s="24"/>
      <c r="B60" s="25"/>
      <c r="C60" s="26"/>
      <c r="D60" s="34"/>
      <c r="E60" s="1" t="s">
        <v>8</v>
      </c>
      <c r="F60" s="4">
        <f>SUM(G60:M60)</f>
        <v>1940</v>
      </c>
      <c r="G60" s="4">
        <f>SUM(G62:G65)</f>
        <v>970</v>
      </c>
      <c r="H60" s="4">
        <f aca="true" t="shared" si="7" ref="H60:M60">SUM(H62:H65)</f>
        <v>0</v>
      </c>
      <c r="I60" s="4">
        <f t="shared" si="7"/>
        <v>970</v>
      </c>
      <c r="J60" s="4">
        <f t="shared" si="7"/>
        <v>0</v>
      </c>
      <c r="K60" s="4">
        <f t="shared" si="7"/>
        <v>0</v>
      </c>
      <c r="L60" s="4">
        <f t="shared" si="7"/>
        <v>0</v>
      </c>
      <c r="M60" s="4">
        <f t="shared" si="7"/>
        <v>0</v>
      </c>
    </row>
    <row r="61" spans="1:13" ht="17.25" customHeight="1">
      <c r="A61" s="24"/>
      <c r="B61" s="25"/>
      <c r="C61" s="26"/>
      <c r="D61" s="34"/>
      <c r="E61" s="1" t="s">
        <v>5</v>
      </c>
      <c r="F61" s="4"/>
      <c r="G61" s="4"/>
      <c r="H61" s="4"/>
      <c r="I61" s="4"/>
      <c r="J61" s="4"/>
      <c r="K61" s="5"/>
      <c r="L61" s="5"/>
      <c r="M61" s="5"/>
    </row>
    <row r="62" spans="1:13" ht="15.75">
      <c r="A62" s="24"/>
      <c r="B62" s="25"/>
      <c r="C62" s="26"/>
      <c r="D62" s="34"/>
      <c r="E62" s="1" t="s">
        <v>10</v>
      </c>
      <c r="F62" s="4">
        <f>SUM(G62:M62)</f>
        <v>0</v>
      </c>
      <c r="G62" s="4"/>
      <c r="H62" s="4"/>
      <c r="I62" s="4"/>
      <c r="J62" s="4"/>
      <c r="K62" s="5"/>
      <c r="L62" s="5"/>
      <c r="M62" s="5"/>
    </row>
    <row r="63" spans="1:13" ht="15.75" customHeight="1">
      <c r="A63" s="24"/>
      <c r="B63" s="25"/>
      <c r="C63" s="26"/>
      <c r="D63" s="34"/>
      <c r="E63" s="1" t="s">
        <v>6</v>
      </c>
      <c r="F63" s="4">
        <f>SUM(G63:M63)</f>
        <v>1940</v>
      </c>
      <c r="G63" s="4">
        <v>970</v>
      </c>
      <c r="H63" s="4"/>
      <c r="I63" s="4">
        <v>970</v>
      </c>
      <c r="J63" s="4"/>
      <c r="K63" s="5"/>
      <c r="L63" s="5"/>
      <c r="M63" s="5"/>
    </row>
    <row r="64" spans="1:13" ht="15.75" customHeight="1">
      <c r="A64" s="24"/>
      <c r="B64" s="25"/>
      <c r="C64" s="26"/>
      <c r="D64" s="34"/>
      <c r="E64" s="1" t="s">
        <v>11</v>
      </c>
      <c r="F64" s="4">
        <f>SUM(G64:M64)</f>
        <v>0</v>
      </c>
      <c r="G64" s="4"/>
      <c r="H64" s="4"/>
      <c r="I64" s="4"/>
      <c r="J64" s="4"/>
      <c r="K64" s="5"/>
      <c r="L64" s="5"/>
      <c r="M64" s="5"/>
    </row>
    <row r="65" spans="1:13" ht="18" customHeight="1">
      <c r="A65" s="24"/>
      <c r="B65" s="25"/>
      <c r="C65" s="26"/>
      <c r="D65" s="34"/>
      <c r="E65" s="1" t="s">
        <v>15</v>
      </c>
      <c r="F65" s="4">
        <f>SUM(G65:M65)</f>
        <v>0</v>
      </c>
      <c r="G65" s="4"/>
      <c r="H65" s="4"/>
      <c r="I65" s="4"/>
      <c r="J65" s="4"/>
      <c r="K65" s="5"/>
      <c r="L65" s="5"/>
      <c r="M65" s="5"/>
    </row>
    <row r="66" spans="1:13" ht="18" customHeight="1">
      <c r="A66" s="69" t="s">
        <v>89</v>
      </c>
      <c r="B66" s="28" t="s">
        <v>54</v>
      </c>
      <c r="C66" s="26" t="s">
        <v>55</v>
      </c>
      <c r="D66" s="34" t="s">
        <v>56</v>
      </c>
      <c r="E66" s="1"/>
      <c r="F66" s="18"/>
      <c r="G66" s="18"/>
      <c r="H66" s="18"/>
      <c r="I66" s="18"/>
      <c r="J66" s="18"/>
      <c r="K66" s="19"/>
      <c r="L66" s="19"/>
      <c r="M66" s="19"/>
    </row>
    <row r="67" spans="1:13" ht="18" customHeight="1">
      <c r="A67" s="69"/>
      <c r="B67" s="29"/>
      <c r="C67" s="26"/>
      <c r="D67" s="34"/>
      <c r="E67" s="1" t="s">
        <v>8</v>
      </c>
      <c r="F67" s="4">
        <f>SUM(G67:M67)</f>
        <v>2559.1800000000003</v>
      </c>
      <c r="G67" s="4">
        <f>SUM(G69:G72)</f>
        <v>0</v>
      </c>
      <c r="H67" s="4">
        <f aca="true" t="shared" si="8" ref="H67:M67">SUM(H69:H72)</f>
        <v>1102.63</v>
      </c>
      <c r="I67" s="4">
        <f t="shared" si="8"/>
        <v>1456.55</v>
      </c>
      <c r="J67" s="4">
        <f t="shared" si="8"/>
        <v>0</v>
      </c>
      <c r="K67" s="4">
        <f t="shared" si="8"/>
        <v>0</v>
      </c>
      <c r="L67" s="4">
        <f t="shared" si="8"/>
        <v>0</v>
      </c>
      <c r="M67" s="4">
        <f t="shared" si="8"/>
        <v>0</v>
      </c>
    </row>
    <row r="68" spans="1:13" ht="18" customHeight="1">
      <c r="A68" s="69"/>
      <c r="B68" s="29"/>
      <c r="C68" s="26"/>
      <c r="D68" s="34"/>
      <c r="E68" s="1" t="s">
        <v>5</v>
      </c>
      <c r="F68" s="4"/>
      <c r="G68" s="4"/>
      <c r="H68" s="4"/>
      <c r="I68" s="4"/>
      <c r="J68" s="4"/>
      <c r="K68" s="5"/>
      <c r="L68" s="5"/>
      <c r="M68" s="5"/>
    </row>
    <row r="69" spans="1:13" ht="18" customHeight="1">
      <c r="A69" s="69"/>
      <c r="B69" s="29"/>
      <c r="C69" s="26"/>
      <c r="D69" s="34"/>
      <c r="E69" s="1" t="s">
        <v>10</v>
      </c>
      <c r="F69" s="4">
        <f>SUM(G69:M69)</f>
        <v>0</v>
      </c>
      <c r="G69" s="4"/>
      <c r="H69" s="4"/>
      <c r="I69" s="4"/>
      <c r="J69" s="4"/>
      <c r="K69" s="4"/>
      <c r="L69" s="4"/>
      <c r="M69" s="4"/>
    </row>
    <row r="70" spans="1:13" ht="18" customHeight="1">
      <c r="A70" s="69"/>
      <c r="B70" s="29"/>
      <c r="C70" s="26"/>
      <c r="D70" s="34"/>
      <c r="E70" s="1" t="s">
        <v>6</v>
      </c>
      <c r="F70" s="4">
        <f>SUM(G70:M70)</f>
        <v>2559.1800000000003</v>
      </c>
      <c r="G70" s="4"/>
      <c r="H70" s="4">
        <v>1102.63</v>
      </c>
      <c r="I70" s="4">
        <v>1456.55</v>
      </c>
      <c r="J70" s="4"/>
      <c r="K70" s="4"/>
      <c r="L70" s="4"/>
      <c r="M70" s="4"/>
    </row>
    <row r="71" spans="1:13" ht="18" customHeight="1">
      <c r="A71" s="69"/>
      <c r="B71" s="29"/>
      <c r="C71" s="26"/>
      <c r="D71" s="34"/>
      <c r="E71" s="1" t="s">
        <v>11</v>
      </c>
      <c r="F71" s="4">
        <f>SUM(G71:M71)</f>
        <v>0</v>
      </c>
      <c r="G71" s="4"/>
      <c r="H71" s="4"/>
      <c r="I71" s="4"/>
      <c r="J71" s="4"/>
      <c r="K71" s="4"/>
      <c r="L71" s="4"/>
      <c r="M71" s="4"/>
    </row>
    <row r="72" spans="1:13" ht="18" customHeight="1">
      <c r="A72" s="69"/>
      <c r="B72" s="70"/>
      <c r="C72" s="26"/>
      <c r="D72" s="34"/>
      <c r="E72" s="1" t="s">
        <v>15</v>
      </c>
      <c r="F72" s="4">
        <f>SUM(G72:M72)</f>
        <v>0</v>
      </c>
      <c r="G72" s="4"/>
      <c r="H72" s="4"/>
      <c r="I72" s="4"/>
      <c r="J72" s="4"/>
      <c r="K72" s="4"/>
      <c r="L72" s="4"/>
      <c r="M72" s="4"/>
    </row>
    <row r="73" spans="1:13" ht="15" customHeight="1">
      <c r="A73" s="27" t="s">
        <v>57</v>
      </c>
      <c r="B73" s="25" t="s">
        <v>58</v>
      </c>
      <c r="C73" s="26" t="s">
        <v>59</v>
      </c>
      <c r="D73" s="34" t="s">
        <v>60</v>
      </c>
      <c r="E73" s="1"/>
      <c r="F73" s="18"/>
      <c r="G73" s="18"/>
      <c r="H73" s="18"/>
      <c r="I73" s="18"/>
      <c r="J73" s="18"/>
      <c r="K73" s="19"/>
      <c r="L73" s="19"/>
      <c r="M73" s="19"/>
    </row>
    <row r="74" spans="1:13" ht="15.75" customHeight="1">
      <c r="A74" s="65"/>
      <c r="B74" s="25"/>
      <c r="C74" s="26"/>
      <c r="D74" s="34"/>
      <c r="E74" s="1" t="s">
        <v>8</v>
      </c>
      <c r="F74" s="4">
        <f>SUM(G74:M74)</f>
        <v>3018.371</v>
      </c>
      <c r="G74" s="4">
        <f>SUM(G76:G79)</f>
        <v>0</v>
      </c>
      <c r="H74" s="4">
        <f aca="true" t="shared" si="9" ref="H74:M74">SUM(H76:H79)</f>
        <v>0</v>
      </c>
      <c r="I74" s="4">
        <f t="shared" si="9"/>
        <v>3018.371</v>
      </c>
      <c r="J74" s="4">
        <f t="shared" si="9"/>
        <v>0</v>
      </c>
      <c r="K74" s="4">
        <f t="shared" si="9"/>
        <v>0</v>
      </c>
      <c r="L74" s="4">
        <f t="shared" si="9"/>
        <v>0</v>
      </c>
      <c r="M74" s="4">
        <f t="shared" si="9"/>
        <v>0</v>
      </c>
    </row>
    <row r="75" spans="1:13" ht="16.5" customHeight="1">
      <c r="A75" s="65"/>
      <c r="B75" s="25"/>
      <c r="C75" s="26"/>
      <c r="D75" s="34"/>
      <c r="E75" s="1" t="s">
        <v>5</v>
      </c>
      <c r="F75" s="4"/>
      <c r="G75" s="4"/>
      <c r="H75" s="4"/>
      <c r="I75" s="4"/>
      <c r="J75" s="4"/>
      <c r="K75" s="5"/>
      <c r="L75" s="5"/>
      <c r="M75" s="5"/>
    </row>
    <row r="76" spans="1:13" ht="17.25" customHeight="1">
      <c r="A76" s="65"/>
      <c r="B76" s="25"/>
      <c r="C76" s="26"/>
      <c r="D76" s="34"/>
      <c r="E76" s="1" t="s">
        <v>10</v>
      </c>
      <c r="F76" s="4">
        <f>SUM(G76:M76)</f>
        <v>3018.371</v>
      </c>
      <c r="G76" s="4"/>
      <c r="H76" s="4"/>
      <c r="I76" s="4">
        <v>3018.371</v>
      </c>
      <c r="J76" s="4"/>
      <c r="K76" s="5"/>
      <c r="L76" s="5"/>
      <c r="M76" s="5"/>
    </row>
    <row r="77" spans="1:13" ht="17.25" customHeight="1">
      <c r="A77" s="65"/>
      <c r="B77" s="25"/>
      <c r="C77" s="26"/>
      <c r="D77" s="34"/>
      <c r="E77" s="1" t="s">
        <v>6</v>
      </c>
      <c r="F77" s="4">
        <f>SUM(G77:M77)</f>
        <v>0</v>
      </c>
      <c r="G77" s="4"/>
      <c r="H77" s="4"/>
      <c r="I77" s="4"/>
      <c r="J77" s="4"/>
      <c r="K77" s="5"/>
      <c r="L77" s="5"/>
      <c r="M77" s="5"/>
    </row>
    <row r="78" spans="1:13" ht="17.25" customHeight="1">
      <c r="A78" s="65"/>
      <c r="B78" s="25"/>
      <c r="C78" s="26"/>
      <c r="D78" s="34"/>
      <c r="E78" s="1" t="s">
        <v>11</v>
      </c>
      <c r="F78" s="4">
        <f>SUM(G78:M78)</f>
        <v>0</v>
      </c>
      <c r="G78" s="4"/>
      <c r="H78" s="4"/>
      <c r="I78" s="4"/>
      <c r="J78" s="4"/>
      <c r="K78" s="5"/>
      <c r="L78" s="5"/>
      <c r="M78" s="5"/>
    </row>
    <row r="79" spans="1:13" ht="30" customHeight="1">
      <c r="A79" s="66"/>
      <c r="B79" s="25"/>
      <c r="C79" s="26"/>
      <c r="D79" s="34"/>
      <c r="E79" s="1" t="s">
        <v>15</v>
      </c>
      <c r="F79" s="4">
        <f>SUM(G79:M79)</f>
        <v>0</v>
      </c>
      <c r="G79" s="4"/>
      <c r="H79" s="4"/>
      <c r="I79" s="4"/>
      <c r="J79" s="4"/>
      <c r="K79" s="5"/>
      <c r="L79" s="5"/>
      <c r="M79" s="5"/>
    </row>
    <row r="80" spans="1:13" ht="18.75" customHeight="1">
      <c r="A80" s="24" t="s">
        <v>61</v>
      </c>
      <c r="B80" s="25" t="s">
        <v>62</v>
      </c>
      <c r="C80" s="26" t="s">
        <v>18</v>
      </c>
      <c r="D80" s="34" t="s">
        <v>63</v>
      </c>
      <c r="E80" s="1"/>
      <c r="F80" s="18"/>
      <c r="G80" s="18"/>
      <c r="H80" s="18"/>
      <c r="I80" s="18"/>
      <c r="J80" s="18"/>
      <c r="K80" s="19"/>
      <c r="L80" s="19"/>
      <c r="M80" s="19"/>
    </row>
    <row r="81" spans="1:13" ht="17.25" customHeight="1">
      <c r="A81" s="24"/>
      <c r="B81" s="25"/>
      <c r="C81" s="26"/>
      <c r="D81" s="34"/>
      <c r="E81" s="1" t="s">
        <v>8</v>
      </c>
      <c r="F81" s="4">
        <f>SUM(G81:M81)</f>
        <v>694</v>
      </c>
      <c r="G81" s="4">
        <f>SUM(G83:G86)</f>
        <v>0</v>
      </c>
      <c r="H81" s="4">
        <f aca="true" t="shared" si="10" ref="H81:M81">SUM(H83:H86)</f>
        <v>99</v>
      </c>
      <c r="I81" s="4">
        <f t="shared" si="10"/>
        <v>199</v>
      </c>
      <c r="J81" s="4">
        <f t="shared" si="10"/>
        <v>99</v>
      </c>
      <c r="K81" s="4">
        <f t="shared" si="10"/>
        <v>99</v>
      </c>
      <c r="L81" s="4">
        <f t="shared" si="10"/>
        <v>99</v>
      </c>
      <c r="M81" s="4">
        <f t="shared" si="10"/>
        <v>99</v>
      </c>
    </row>
    <row r="82" spans="1:13" ht="18.75" customHeight="1">
      <c r="A82" s="24"/>
      <c r="B82" s="25"/>
      <c r="C82" s="26"/>
      <c r="D82" s="34"/>
      <c r="E82" s="1" t="s">
        <v>5</v>
      </c>
      <c r="F82" s="4"/>
      <c r="G82" s="4"/>
      <c r="H82" s="4"/>
      <c r="I82" s="4"/>
      <c r="J82" s="4"/>
      <c r="K82" s="5"/>
      <c r="L82" s="5"/>
      <c r="M82" s="5"/>
    </row>
    <row r="83" spans="1:13" ht="18" customHeight="1">
      <c r="A83" s="24"/>
      <c r="B83" s="25"/>
      <c r="C83" s="26"/>
      <c r="D83" s="34"/>
      <c r="E83" s="1" t="s">
        <v>10</v>
      </c>
      <c r="F83" s="4">
        <f>SUM(G83:M83)</f>
        <v>0</v>
      </c>
      <c r="G83" s="4"/>
      <c r="H83" s="4"/>
      <c r="I83" s="4"/>
      <c r="J83" s="4"/>
      <c r="K83" s="5"/>
      <c r="L83" s="5"/>
      <c r="M83" s="5"/>
    </row>
    <row r="84" spans="1:13" ht="17.25" customHeight="1">
      <c r="A84" s="24"/>
      <c r="B84" s="25"/>
      <c r="C84" s="26"/>
      <c r="D84" s="34"/>
      <c r="E84" s="1" t="s">
        <v>6</v>
      </c>
      <c r="F84" s="4">
        <f>SUM(G84:M84)</f>
        <v>694</v>
      </c>
      <c r="G84" s="4"/>
      <c r="H84" s="4">
        <v>99</v>
      </c>
      <c r="I84" s="4">
        <f>99+100</f>
        <v>199</v>
      </c>
      <c r="J84" s="4">
        <v>99</v>
      </c>
      <c r="K84" s="4">
        <v>99</v>
      </c>
      <c r="L84" s="4">
        <v>99</v>
      </c>
      <c r="M84" s="4">
        <v>99</v>
      </c>
    </row>
    <row r="85" spans="1:13" ht="17.25" customHeight="1">
      <c r="A85" s="24"/>
      <c r="B85" s="25"/>
      <c r="C85" s="26"/>
      <c r="D85" s="34"/>
      <c r="E85" s="1" t="s">
        <v>11</v>
      </c>
      <c r="F85" s="4">
        <f>SUM(G85:M85)</f>
        <v>0</v>
      </c>
      <c r="G85" s="4"/>
      <c r="H85" s="4"/>
      <c r="I85" s="4"/>
      <c r="J85" s="4"/>
      <c r="K85" s="5"/>
      <c r="L85" s="5"/>
      <c r="M85" s="5"/>
    </row>
    <row r="86" spans="1:13" ht="18" customHeight="1">
      <c r="A86" s="24"/>
      <c r="B86" s="25"/>
      <c r="C86" s="26"/>
      <c r="D86" s="34"/>
      <c r="E86" s="1" t="s">
        <v>15</v>
      </c>
      <c r="F86" s="4">
        <f>SUM(G86:M86)</f>
        <v>0</v>
      </c>
      <c r="G86" s="4"/>
      <c r="H86" s="4"/>
      <c r="I86" s="4"/>
      <c r="J86" s="4"/>
      <c r="K86" s="5"/>
      <c r="L86" s="5"/>
      <c r="M86" s="5"/>
    </row>
    <row r="87" spans="1:13" ht="18" customHeight="1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</row>
    <row r="88" spans="1:13" ht="18" customHeight="1">
      <c r="A88" s="27"/>
      <c r="B88" s="75" t="s">
        <v>23</v>
      </c>
      <c r="C88" s="76"/>
      <c r="D88" s="34"/>
      <c r="E88" s="1"/>
      <c r="F88" s="4"/>
      <c r="G88" s="4"/>
      <c r="H88" s="4"/>
      <c r="I88" s="4"/>
      <c r="J88" s="4"/>
      <c r="K88" s="4"/>
      <c r="L88" s="4"/>
      <c r="M88" s="4"/>
    </row>
    <row r="89" spans="1:13" ht="18" customHeight="1">
      <c r="A89" s="65"/>
      <c r="B89" s="75"/>
      <c r="C89" s="76"/>
      <c r="D89" s="34"/>
      <c r="E89" s="14" t="s">
        <v>8</v>
      </c>
      <c r="F89" s="15">
        <v>239730.921</v>
      </c>
      <c r="G89" s="15">
        <v>19273.300000000003</v>
      </c>
      <c r="H89" s="15">
        <v>66921.79000000001</v>
      </c>
      <c r="I89" s="15">
        <v>44052.731</v>
      </c>
      <c r="J89" s="15">
        <v>26466.1</v>
      </c>
      <c r="K89" s="15">
        <v>28449</v>
      </c>
      <c r="L89" s="15">
        <v>27249</v>
      </c>
      <c r="M89" s="15">
        <v>27319</v>
      </c>
    </row>
    <row r="90" spans="1:13" ht="18" customHeight="1">
      <c r="A90" s="65"/>
      <c r="B90" s="75"/>
      <c r="C90" s="76"/>
      <c r="D90" s="34"/>
      <c r="E90" s="14" t="s">
        <v>5</v>
      </c>
      <c r="F90" s="15"/>
      <c r="G90" s="15"/>
      <c r="H90" s="15"/>
      <c r="I90" s="15"/>
      <c r="J90" s="15"/>
      <c r="K90" s="15"/>
      <c r="L90" s="15"/>
      <c r="M90" s="15"/>
    </row>
    <row r="91" spans="1:13" ht="18" customHeight="1">
      <c r="A91" s="65"/>
      <c r="B91" s="75"/>
      <c r="C91" s="76"/>
      <c r="D91" s="34"/>
      <c r="E91" s="14" t="s">
        <v>10</v>
      </c>
      <c r="F91" s="15">
        <v>168445.571</v>
      </c>
      <c r="G91" s="15">
        <v>9483.2</v>
      </c>
      <c r="H91" s="15">
        <v>43874</v>
      </c>
      <c r="I91" s="15">
        <v>24918.371</v>
      </c>
      <c r="J91" s="15">
        <v>18850</v>
      </c>
      <c r="K91" s="15">
        <v>24500</v>
      </c>
      <c r="L91" s="15">
        <v>23350</v>
      </c>
      <c r="M91" s="15">
        <v>23470</v>
      </c>
    </row>
    <row r="92" spans="1:13" ht="18" customHeight="1">
      <c r="A92" s="65"/>
      <c r="B92" s="75"/>
      <c r="C92" s="76"/>
      <c r="D92" s="34"/>
      <c r="E92" s="14" t="s">
        <v>6</v>
      </c>
      <c r="F92" s="15">
        <v>36732.880000000005</v>
      </c>
      <c r="G92" s="15">
        <v>6923.7</v>
      </c>
      <c r="H92" s="15">
        <v>10378.820000000002</v>
      </c>
      <c r="I92" s="15">
        <v>13334.36</v>
      </c>
      <c r="J92" s="15">
        <v>1749</v>
      </c>
      <c r="K92" s="15">
        <v>1449</v>
      </c>
      <c r="L92" s="15">
        <v>1449</v>
      </c>
      <c r="M92" s="15">
        <v>1449</v>
      </c>
    </row>
    <row r="93" spans="1:13" ht="18" customHeight="1">
      <c r="A93" s="65"/>
      <c r="B93" s="75"/>
      <c r="C93" s="76"/>
      <c r="D93" s="34"/>
      <c r="E93" s="14" t="s">
        <v>11</v>
      </c>
      <c r="F93" s="15">
        <v>9122.8</v>
      </c>
      <c r="G93" s="15">
        <v>866.4</v>
      </c>
      <c r="H93" s="15">
        <v>5906.4</v>
      </c>
      <c r="I93" s="15">
        <v>500</v>
      </c>
      <c r="J93" s="15">
        <v>500</v>
      </c>
      <c r="K93" s="15">
        <v>500</v>
      </c>
      <c r="L93" s="15">
        <v>450</v>
      </c>
      <c r="M93" s="15">
        <v>400</v>
      </c>
    </row>
    <row r="94" spans="1:13" ht="18" customHeight="1">
      <c r="A94" s="66"/>
      <c r="B94" s="75"/>
      <c r="C94" s="76"/>
      <c r="D94" s="34"/>
      <c r="E94" s="14" t="s">
        <v>15</v>
      </c>
      <c r="F94" s="15">
        <v>25429.67</v>
      </c>
      <c r="G94" s="15">
        <v>2000</v>
      </c>
      <c r="H94" s="15">
        <v>6762.57</v>
      </c>
      <c r="I94" s="15">
        <v>5300</v>
      </c>
      <c r="J94" s="15">
        <v>5367.1</v>
      </c>
      <c r="K94" s="15">
        <v>2000</v>
      </c>
      <c r="L94" s="15">
        <v>2000</v>
      </c>
      <c r="M94" s="15">
        <v>2000</v>
      </c>
    </row>
    <row r="95" spans="1:13" ht="23.25" customHeight="1">
      <c r="A95" s="23" t="s">
        <v>64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8.75" customHeight="1">
      <c r="A96" s="24">
        <v>39</v>
      </c>
      <c r="B96" s="28" t="s">
        <v>65</v>
      </c>
      <c r="C96" s="30" t="s">
        <v>35</v>
      </c>
      <c r="D96" s="32" t="s">
        <v>66</v>
      </c>
      <c r="E96" s="1"/>
      <c r="F96" s="4"/>
      <c r="G96" s="4"/>
      <c r="H96" s="4"/>
      <c r="I96" s="4"/>
      <c r="J96" s="4"/>
      <c r="K96" s="5"/>
      <c r="L96" s="5"/>
      <c r="M96" s="5"/>
    </row>
    <row r="97" spans="1:13" ht="17.25" customHeight="1">
      <c r="A97" s="24"/>
      <c r="B97" s="29"/>
      <c r="C97" s="31"/>
      <c r="D97" s="33"/>
      <c r="E97" s="1" t="s">
        <v>8</v>
      </c>
      <c r="F97" s="4">
        <f>SUM(G97:M97)</f>
        <v>514</v>
      </c>
      <c r="G97" s="4">
        <f aca="true" t="shared" si="11" ref="G97:M97">SUM(G99:G102)</f>
        <v>0</v>
      </c>
      <c r="H97" s="4">
        <f t="shared" si="11"/>
        <v>50</v>
      </c>
      <c r="I97" s="4">
        <f t="shared" si="11"/>
        <v>464</v>
      </c>
      <c r="J97" s="4">
        <f t="shared" si="11"/>
        <v>0</v>
      </c>
      <c r="K97" s="4">
        <f t="shared" si="11"/>
        <v>0</v>
      </c>
      <c r="L97" s="4">
        <f t="shared" si="11"/>
        <v>0</v>
      </c>
      <c r="M97" s="4">
        <f t="shared" si="11"/>
        <v>0</v>
      </c>
    </row>
    <row r="98" spans="1:13" ht="18" customHeight="1">
      <c r="A98" s="24"/>
      <c r="B98" s="29"/>
      <c r="C98" s="31"/>
      <c r="D98" s="33"/>
      <c r="E98" s="1" t="s">
        <v>5</v>
      </c>
      <c r="F98" s="4"/>
      <c r="G98" s="4"/>
      <c r="H98" s="4"/>
      <c r="I98" s="4"/>
      <c r="J98" s="4"/>
      <c r="K98" s="5"/>
      <c r="L98" s="5"/>
      <c r="M98" s="5"/>
    </row>
    <row r="99" spans="1:13" ht="18" customHeight="1">
      <c r="A99" s="24"/>
      <c r="B99" s="29"/>
      <c r="C99" s="31"/>
      <c r="D99" s="33"/>
      <c r="E99" s="1" t="s">
        <v>10</v>
      </c>
      <c r="F99" s="4">
        <f>SUM(G99:M99)</f>
        <v>0</v>
      </c>
      <c r="G99" s="4"/>
      <c r="H99" s="4"/>
      <c r="I99" s="4"/>
      <c r="J99" s="4"/>
      <c r="K99" s="4"/>
      <c r="L99" s="4"/>
      <c r="M99" s="4"/>
    </row>
    <row r="100" spans="1:13" ht="15.75" customHeight="1">
      <c r="A100" s="24"/>
      <c r="B100" s="29"/>
      <c r="C100" s="31"/>
      <c r="D100" s="33"/>
      <c r="E100" s="1" t="s">
        <v>6</v>
      </c>
      <c r="F100" s="4">
        <f>SUM(G100:M100)</f>
        <v>464</v>
      </c>
      <c r="G100" s="4"/>
      <c r="H100" s="4"/>
      <c r="I100" s="4">
        <f>1050-586</f>
        <v>464</v>
      </c>
      <c r="J100" s="4"/>
      <c r="K100" s="4"/>
      <c r="L100" s="4"/>
      <c r="M100" s="4"/>
    </row>
    <row r="101" spans="1:13" ht="15.75" customHeight="1">
      <c r="A101" s="24"/>
      <c r="B101" s="29"/>
      <c r="C101" s="31"/>
      <c r="D101" s="33"/>
      <c r="E101" s="1" t="s">
        <v>11</v>
      </c>
      <c r="F101" s="4">
        <f>SUM(G101:M101)</f>
        <v>50</v>
      </c>
      <c r="G101" s="4"/>
      <c r="H101" s="4">
        <v>50</v>
      </c>
      <c r="I101" s="4"/>
      <c r="J101" s="4"/>
      <c r="K101" s="4"/>
      <c r="L101" s="4"/>
      <c r="M101" s="4"/>
    </row>
    <row r="102" spans="1:13" ht="16.5" customHeight="1">
      <c r="A102" s="24"/>
      <c r="B102" s="70"/>
      <c r="C102" s="63"/>
      <c r="D102" s="64"/>
      <c r="E102" s="1" t="s">
        <v>15</v>
      </c>
      <c r="F102" s="4">
        <f>SUM(G102:M102)</f>
        <v>0</v>
      </c>
      <c r="G102" s="4"/>
      <c r="H102" s="4"/>
      <c r="I102" s="4"/>
      <c r="J102" s="4"/>
      <c r="K102" s="5"/>
      <c r="L102" s="5"/>
      <c r="M102" s="5"/>
    </row>
    <row r="103" spans="1:13" ht="19.5" customHeight="1">
      <c r="A103" s="24">
        <v>40</v>
      </c>
      <c r="B103" s="28" t="s">
        <v>67</v>
      </c>
      <c r="C103" s="30" t="s">
        <v>18</v>
      </c>
      <c r="D103" s="32" t="s">
        <v>68</v>
      </c>
      <c r="E103" s="1"/>
      <c r="F103" s="4"/>
      <c r="G103" s="4"/>
      <c r="H103" s="4"/>
      <c r="I103" s="4"/>
      <c r="J103" s="4"/>
      <c r="K103" s="5"/>
      <c r="L103" s="5"/>
      <c r="M103" s="5"/>
    </row>
    <row r="104" spans="1:13" ht="20.25" customHeight="1">
      <c r="A104" s="24"/>
      <c r="B104" s="29"/>
      <c r="C104" s="31"/>
      <c r="D104" s="33"/>
      <c r="E104" s="1" t="s">
        <v>8</v>
      </c>
      <c r="F104" s="4">
        <f>SUM(G104:M104)</f>
        <v>15284.44</v>
      </c>
      <c r="G104" s="4">
        <f aca="true" t="shared" si="12" ref="G104:M104">SUM(G106:G109)</f>
        <v>4.44</v>
      </c>
      <c r="H104" s="4">
        <f t="shared" si="12"/>
        <v>2260</v>
      </c>
      <c r="I104" s="4">
        <f t="shared" si="12"/>
        <v>2820</v>
      </c>
      <c r="J104" s="4">
        <f t="shared" si="12"/>
        <v>2550</v>
      </c>
      <c r="K104" s="4">
        <f t="shared" si="12"/>
        <v>2550</v>
      </c>
      <c r="L104" s="4">
        <f t="shared" si="12"/>
        <v>2550</v>
      </c>
      <c r="M104" s="4">
        <f t="shared" si="12"/>
        <v>2550</v>
      </c>
    </row>
    <row r="105" spans="1:13" ht="15" customHeight="1">
      <c r="A105" s="24"/>
      <c r="B105" s="29"/>
      <c r="C105" s="31"/>
      <c r="D105" s="33"/>
      <c r="E105" s="1" t="s">
        <v>5</v>
      </c>
      <c r="F105" s="4"/>
      <c r="G105" s="4"/>
      <c r="H105" s="4"/>
      <c r="I105" s="4"/>
      <c r="J105" s="4"/>
      <c r="K105" s="5"/>
      <c r="L105" s="5"/>
      <c r="M105" s="5"/>
    </row>
    <row r="106" spans="1:13" ht="17.25" customHeight="1">
      <c r="A106" s="24"/>
      <c r="B106" s="29"/>
      <c r="C106" s="31"/>
      <c r="D106" s="33"/>
      <c r="E106" s="1" t="s">
        <v>10</v>
      </c>
      <c r="F106" s="4">
        <f>SUM(G106:M106)</f>
        <v>12210</v>
      </c>
      <c r="G106" s="4"/>
      <c r="H106" s="4">
        <v>2210</v>
      </c>
      <c r="I106" s="4">
        <v>2000</v>
      </c>
      <c r="J106" s="4">
        <v>2000</v>
      </c>
      <c r="K106" s="4">
        <v>2000</v>
      </c>
      <c r="L106" s="4">
        <v>2000</v>
      </c>
      <c r="M106" s="4">
        <v>2000</v>
      </c>
    </row>
    <row r="107" spans="1:13" ht="17.25" customHeight="1">
      <c r="A107" s="24"/>
      <c r="B107" s="29"/>
      <c r="C107" s="31"/>
      <c r="D107" s="33"/>
      <c r="E107" s="1" t="s">
        <v>6</v>
      </c>
      <c r="F107" s="4">
        <f>SUM(G107:M107)</f>
        <v>2774.44</v>
      </c>
      <c r="G107" s="4">
        <v>4.44</v>
      </c>
      <c r="H107" s="4"/>
      <c r="I107" s="4">
        <v>770</v>
      </c>
      <c r="J107" s="4">
        <v>500</v>
      </c>
      <c r="K107" s="4">
        <v>500</v>
      </c>
      <c r="L107" s="4">
        <v>500</v>
      </c>
      <c r="M107" s="4">
        <v>500</v>
      </c>
    </row>
    <row r="108" spans="1:13" ht="16.5" customHeight="1">
      <c r="A108" s="24"/>
      <c r="B108" s="29"/>
      <c r="C108" s="31"/>
      <c r="D108" s="33"/>
      <c r="E108" s="1" t="s">
        <v>11</v>
      </c>
      <c r="F108" s="4">
        <f>SUM(G108:M108)</f>
        <v>300</v>
      </c>
      <c r="G108" s="4"/>
      <c r="H108" s="4">
        <v>50</v>
      </c>
      <c r="I108" s="4">
        <v>50</v>
      </c>
      <c r="J108" s="4">
        <v>50</v>
      </c>
      <c r="K108" s="4">
        <v>50</v>
      </c>
      <c r="L108" s="4">
        <v>50</v>
      </c>
      <c r="M108" s="4">
        <v>50</v>
      </c>
    </row>
    <row r="109" spans="1:13" ht="15.75" customHeight="1">
      <c r="A109" s="24"/>
      <c r="B109" s="70"/>
      <c r="C109" s="63"/>
      <c r="D109" s="64"/>
      <c r="E109" s="1" t="s">
        <v>15</v>
      </c>
      <c r="F109" s="4">
        <f>SUM(G109:M109)</f>
        <v>0</v>
      </c>
      <c r="G109" s="4"/>
      <c r="H109" s="4"/>
      <c r="I109" s="4"/>
      <c r="J109" s="4"/>
      <c r="K109" s="5"/>
      <c r="L109" s="5"/>
      <c r="M109" s="5"/>
    </row>
    <row r="110" spans="1:13" ht="18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7"/>
    </row>
    <row r="111" spans="1:13" ht="18" customHeight="1">
      <c r="A111" s="58"/>
      <c r="B111" s="75" t="s">
        <v>69</v>
      </c>
      <c r="C111" s="77"/>
      <c r="D111" s="24"/>
      <c r="E111" s="14"/>
      <c r="F111" s="18"/>
      <c r="G111" s="18"/>
      <c r="H111" s="18"/>
      <c r="I111" s="18"/>
      <c r="J111" s="18"/>
      <c r="K111" s="19"/>
      <c r="L111" s="19"/>
      <c r="M111" s="19"/>
    </row>
    <row r="112" spans="1:13" ht="19.5" customHeight="1">
      <c r="A112" s="67"/>
      <c r="B112" s="75"/>
      <c r="C112" s="77"/>
      <c r="D112" s="24"/>
      <c r="E112" s="14" t="s">
        <v>8</v>
      </c>
      <c r="F112" s="15">
        <v>35734.44</v>
      </c>
      <c r="G112" s="15">
        <v>1804.44</v>
      </c>
      <c r="H112" s="15">
        <v>5280</v>
      </c>
      <c r="I112" s="15">
        <v>7730</v>
      </c>
      <c r="J112" s="15">
        <v>7270</v>
      </c>
      <c r="K112" s="15">
        <v>4550</v>
      </c>
      <c r="L112" s="15">
        <v>4550</v>
      </c>
      <c r="M112" s="15">
        <v>4550</v>
      </c>
    </row>
    <row r="113" spans="1:13" ht="18" customHeight="1">
      <c r="A113" s="67"/>
      <c r="B113" s="75"/>
      <c r="C113" s="77"/>
      <c r="D113" s="24"/>
      <c r="E113" s="14" t="s">
        <v>5</v>
      </c>
      <c r="F113" s="15"/>
      <c r="G113" s="15"/>
      <c r="H113" s="15"/>
      <c r="I113" s="15"/>
      <c r="J113" s="15"/>
      <c r="K113" s="20"/>
      <c r="L113" s="20"/>
      <c r="M113" s="20"/>
    </row>
    <row r="114" spans="1:13" ht="18" customHeight="1">
      <c r="A114" s="67"/>
      <c r="B114" s="75"/>
      <c r="C114" s="77"/>
      <c r="D114" s="24"/>
      <c r="E114" s="14" t="s">
        <v>10</v>
      </c>
      <c r="F114" s="15">
        <v>29576</v>
      </c>
      <c r="G114" s="15">
        <v>1800</v>
      </c>
      <c r="H114" s="15">
        <v>4610</v>
      </c>
      <c r="I114" s="15">
        <v>6246</v>
      </c>
      <c r="J114" s="15">
        <v>5520</v>
      </c>
      <c r="K114" s="15">
        <v>3800</v>
      </c>
      <c r="L114" s="15">
        <v>3800</v>
      </c>
      <c r="M114" s="15">
        <v>3800</v>
      </c>
    </row>
    <row r="115" spans="1:13" ht="18" customHeight="1">
      <c r="A115" s="67"/>
      <c r="B115" s="75"/>
      <c r="C115" s="77"/>
      <c r="D115" s="24"/>
      <c r="E115" s="14" t="s">
        <v>6</v>
      </c>
      <c r="F115" s="15">
        <v>5808.4400000000005</v>
      </c>
      <c r="G115" s="15">
        <v>4.44</v>
      </c>
      <c r="H115" s="15">
        <v>570</v>
      </c>
      <c r="I115" s="15">
        <v>1434</v>
      </c>
      <c r="J115" s="15">
        <v>1700</v>
      </c>
      <c r="K115" s="15">
        <v>700</v>
      </c>
      <c r="L115" s="15">
        <v>700</v>
      </c>
      <c r="M115" s="15">
        <v>700</v>
      </c>
    </row>
    <row r="116" spans="1:13" ht="18" customHeight="1">
      <c r="A116" s="67"/>
      <c r="B116" s="75"/>
      <c r="C116" s="77"/>
      <c r="D116" s="24"/>
      <c r="E116" s="14" t="s">
        <v>11</v>
      </c>
      <c r="F116" s="15">
        <v>350</v>
      </c>
      <c r="G116" s="15">
        <v>0</v>
      </c>
      <c r="H116" s="15">
        <v>100</v>
      </c>
      <c r="I116" s="15">
        <v>50</v>
      </c>
      <c r="J116" s="15">
        <v>50</v>
      </c>
      <c r="K116" s="15">
        <v>50</v>
      </c>
      <c r="L116" s="15">
        <v>50</v>
      </c>
      <c r="M116" s="15">
        <v>50</v>
      </c>
    </row>
    <row r="117" spans="1:13" ht="17.25" customHeight="1">
      <c r="A117" s="68"/>
      <c r="B117" s="75"/>
      <c r="C117" s="77"/>
      <c r="D117" s="24"/>
      <c r="E117" s="14" t="s">
        <v>15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</row>
    <row r="118" spans="1:13" ht="22.5" customHeight="1">
      <c r="A118" s="49" t="s">
        <v>19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1"/>
    </row>
    <row r="119" spans="1:13" ht="22.5" customHeight="1">
      <c r="A119" s="24" t="s">
        <v>20</v>
      </c>
      <c r="B119" s="25" t="s">
        <v>70</v>
      </c>
      <c r="C119" s="26" t="s">
        <v>18</v>
      </c>
      <c r="D119" s="34" t="s">
        <v>71</v>
      </c>
      <c r="E119" s="2"/>
      <c r="F119" s="4"/>
      <c r="G119" s="4"/>
      <c r="H119" s="4"/>
      <c r="I119" s="4"/>
      <c r="J119" s="4"/>
      <c r="K119" s="5"/>
      <c r="L119" s="5"/>
      <c r="M119" s="5"/>
    </row>
    <row r="120" spans="1:13" ht="24" customHeight="1">
      <c r="A120" s="24"/>
      <c r="B120" s="25"/>
      <c r="C120" s="26"/>
      <c r="D120" s="34"/>
      <c r="E120" s="1" t="s">
        <v>8</v>
      </c>
      <c r="F120" s="4">
        <f>SUM(G120:M120)</f>
        <v>399.08000000000004</v>
      </c>
      <c r="G120" s="4">
        <f aca="true" t="shared" si="13" ref="G120:M120">SUM(G122:G125)</f>
        <v>0</v>
      </c>
      <c r="H120" s="4">
        <f t="shared" si="13"/>
        <v>199.28</v>
      </c>
      <c r="I120" s="4">
        <f t="shared" si="13"/>
        <v>199.8</v>
      </c>
      <c r="J120" s="4">
        <f t="shared" si="13"/>
        <v>0</v>
      </c>
      <c r="K120" s="4">
        <f t="shared" si="13"/>
        <v>0</v>
      </c>
      <c r="L120" s="4">
        <f t="shared" si="13"/>
        <v>0</v>
      </c>
      <c r="M120" s="4">
        <f t="shared" si="13"/>
        <v>0</v>
      </c>
    </row>
    <row r="121" spans="1:13" ht="20.25" customHeight="1">
      <c r="A121" s="24"/>
      <c r="B121" s="25"/>
      <c r="C121" s="26"/>
      <c r="D121" s="34"/>
      <c r="E121" s="1" t="s">
        <v>5</v>
      </c>
      <c r="F121" s="4"/>
      <c r="G121" s="4"/>
      <c r="H121" s="4"/>
      <c r="I121" s="4"/>
      <c r="J121" s="4"/>
      <c r="K121" s="5"/>
      <c r="L121" s="5"/>
      <c r="M121" s="5"/>
    </row>
    <row r="122" spans="1:13" ht="21" customHeight="1">
      <c r="A122" s="24"/>
      <c r="B122" s="25"/>
      <c r="C122" s="26"/>
      <c r="D122" s="34"/>
      <c r="E122" s="1" t="s">
        <v>10</v>
      </c>
      <c r="F122" s="4">
        <f>SUM(G122:M122)</f>
        <v>0</v>
      </c>
      <c r="G122" s="4"/>
      <c r="H122" s="4"/>
      <c r="I122" s="4"/>
      <c r="J122" s="4"/>
      <c r="K122" s="5"/>
      <c r="L122" s="5"/>
      <c r="M122" s="5"/>
    </row>
    <row r="123" spans="1:13" ht="17.25" customHeight="1">
      <c r="A123" s="24"/>
      <c r="B123" s="25"/>
      <c r="C123" s="26"/>
      <c r="D123" s="34"/>
      <c r="E123" s="1" t="s">
        <v>6</v>
      </c>
      <c r="F123" s="4">
        <f>SUM(G123:M123)</f>
        <v>399.08000000000004</v>
      </c>
      <c r="G123" s="4"/>
      <c r="H123" s="4">
        <v>199.28</v>
      </c>
      <c r="I123" s="4">
        <v>199.8</v>
      </c>
      <c r="J123" s="4"/>
      <c r="K123" s="4"/>
      <c r="L123" s="4"/>
      <c r="M123" s="4"/>
    </row>
    <row r="124" spans="1:13" ht="17.25" customHeight="1">
      <c r="A124" s="24"/>
      <c r="B124" s="25"/>
      <c r="C124" s="26"/>
      <c r="D124" s="34"/>
      <c r="E124" s="1" t="s">
        <v>11</v>
      </c>
      <c r="F124" s="4">
        <f>SUM(G124:M124)</f>
        <v>0</v>
      </c>
      <c r="G124" s="4"/>
      <c r="H124" s="4"/>
      <c r="I124" s="4"/>
      <c r="J124" s="4"/>
      <c r="K124" s="4"/>
      <c r="L124" s="4"/>
      <c r="M124" s="4"/>
    </row>
    <row r="125" spans="1:13" ht="18" customHeight="1">
      <c r="A125" s="24"/>
      <c r="B125" s="25"/>
      <c r="C125" s="26"/>
      <c r="D125" s="34"/>
      <c r="E125" s="1" t="s">
        <v>15</v>
      </c>
      <c r="F125" s="4">
        <f>SUM(G125:M125)</f>
        <v>0</v>
      </c>
      <c r="G125" s="4"/>
      <c r="H125" s="4"/>
      <c r="I125" s="4"/>
      <c r="J125" s="4"/>
      <c r="K125" s="5"/>
      <c r="L125" s="5"/>
      <c r="M125" s="5"/>
    </row>
    <row r="126" spans="1:13" ht="17.25" customHeight="1">
      <c r="A126" s="24" t="s">
        <v>27</v>
      </c>
      <c r="B126" s="28" t="s">
        <v>72</v>
      </c>
      <c r="C126" s="30" t="s">
        <v>18</v>
      </c>
      <c r="D126" s="32" t="s">
        <v>71</v>
      </c>
      <c r="E126" s="2"/>
      <c r="F126" s="4"/>
      <c r="G126" s="4"/>
      <c r="H126" s="4"/>
      <c r="I126" s="4"/>
      <c r="J126" s="4"/>
      <c r="K126" s="5"/>
      <c r="L126" s="5"/>
      <c r="M126" s="5"/>
    </row>
    <row r="127" spans="1:13" ht="18" customHeight="1">
      <c r="A127" s="24"/>
      <c r="B127" s="29"/>
      <c r="C127" s="31"/>
      <c r="D127" s="33"/>
      <c r="E127" s="1" t="s">
        <v>8</v>
      </c>
      <c r="F127" s="4">
        <f>SUM(G127:M127)</f>
        <v>199</v>
      </c>
      <c r="G127" s="4">
        <f aca="true" t="shared" si="14" ref="G127:M127">SUM(G129:G132)</f>
        <v>0</v>
      </c>
      <c r="H127" s="4">
        <f t="shared" si="14"/>
        <v>0</v>
      </c>
      <c r="I127" s="4">
        <f t="shared" si="14"/>
        <v>199</v>
      </c>
      <c r="J127" s="4">
        <f t="shared" si="14"/>
        <v>0</v>
      </c>
      <c r="K127" s="4">
        <f t="shared" si="14"/>
        <v>0</v>
      </c>
      <c r="L127" s="4">
        <f t="shared" si="14"/>
        <v>0</v>
      </c>
      <c r="M127" s="4">
        <f t="shared" si="14"/>
        <v>0</v>
      </c>
    </row>
    <row r="128" spans="1:13" ht="19.5" customHeight="1">
      <c r="A128" s="24"/>
      <c r="B128" s="29"/>
      <c r="C128" s="31"/>
      <c r="D128" s="33"/>
      <c r="E128" s="1" t="s">
        <v>5</v>
      </c>
      <c r="F128" s="4"/>
      <c r="G128" s="4"/>
      <c r="H128" s="4"/>
      <c r="I128" s="4"/>
      <c r="J128" s="4"/>
      <c r="K128" s="5"/>
      <c r="L128" s="5"/>
      <c r="M128" s="5"/>
    </row>
    <row r="129" spans="1:13" ht="17.25" customHeight="1">
      <c r="A129" s="24"/>
      <c r="B129" s="29"/>
      <c r="C129" s="31"/>
      <c r="D129" s="33"/>
      <c r="E129" s="1" t="s">
        <v>10</v>
      </c>
      <c r="F129" s="4">
        <f>SUM(G129:M129)</f>
        <v>0</v>
      </c>
      <c r="G129" s="4"/>
      <c r="H129" s="4"/>
      <c r="I129" s="4"/>
      <c r="J129" s="4"/>
      <c r="K129" s="5"/>
      <c r="L129" s="5"/>
      <c r="M129" s="5"/>
    </row>
    <row r="130" spans="1:13" ht="20.25" customHeight="1">
      <c r="A130" s="24"/>
      <c r="B130" s="29"/>
      <c r="C130" s="31"/>
      <c r="D130" s="33"/>
      <c r="E130" s="1" t="s">
        <v>6</v>
      </c>
      <c r="F130" s="4">
        <f>SUM(G130:M130)</f>
        <v>199</v>
      </c>
      <c r="G130" s="4"/>
      <c r="H130" s="4"/>
      <c r="I130" s="4">
        <v>199</v>
      </c>
      <c r="J130" s="4"/>
      <c r="K130" s="4"/>
      <c r="L130" s="4"/>
      <c r="M130" s="4"/>
    </row>
    <row r="131" spans="1:13" ht="18" customHeight="1">
      <c r="A131" s="24"/>
      <c r="B131" s="29"/>
      <c r="C131" s="31"/>
      <c r="D131" s="33"/>
      <c r="E131" s="1" t="s">
        <v>11</v>
      </c>
      <c r="F131" s="4">
        <f>SUM(G131:M131)</f>
        <v>0</v>
      </c>
      <c r="G131" s="4"/>
      <c r="H131" s="4"/>
      <c r="I131" s="4"/>
      <c r="J131" s="4"/>
      <c r="K131" s="4"/>
      <c r="L131" s="4"/>
      <c r="M131" s="4"/>
    </row>
    <row r="132" spans="1:13" ht="18" customHeight="1">
      <c r="A132" s="27"/>
      <c r="B132" s="29"/>
      <c r="C132" s="31"/>
      <c r="D132" s="33"/>
      <c r="E132" s="13" t="s">
        <v>15</v>
      </c>
      <c r="F132" s="16">
        <f>SUM(G132:M132)</f>
        <v>0</v>
      </c>
      <c r="G132" s="16"/>
      <c r="H132" s="16"/>
      <c r="I132" s="16"/>
      <c r="J132" s="16"/>
      <c r="K132" s="17"/>
      <c r="L132" s="17"/>
      <c r="M132" s="17"/>
    </row>
    <row r="133" spans="1:13" ht="18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8" customHeight="1">
      <c r="A134" s="71"/>
      <c r="B134" s="78" t="s">
        <v>24</v>
      </c>
      <c r="C134" s="63"/>
      <c r="D134" s="64"/>
      <c r="E134" s="8"/>
      <c r="F134" s="21"/>
      <c r="G134" s="21"/>
      <c r="H134" s="21"/>
      <c r="I134" s="21"/>
      <c r="J134" s="21"/>
      <c r="K134" s="22"/>
      <c r="L134" s="22"/>
      <c r="M134" s="22"/>
    </row>
    <row r="135" spans="1:13" ht="18" customHeight="1">
      <c r="A135" s="65"/>
      <c r="B135" s="75"/>
      <c r="C135" s="26"/>
      <c r="D135" s="34"/>
      <c r="E135" s="14" t="s">
        <v>8</v>
      </c>
      <c r="F135" s="15">
        <v>2097.28</v>
      </c>
      <c r="G135" s="15">
        <v>199.9</v>
      </c>
      <c r="H135" s="15">
        <v>499.08000000000004</v>
      </c>
      <c r="I135" s="15">
        <v>598.7</v>
      </c>
      <c r="J135" s="15">
        <v>199.9</v>
      </c>
      <c r="K135" s="15">
        <v>199.9</v>
      </c>
      <c r="L135" s="15">
        <v>199.9</v>
      </c>
      <c r="M135" s="15">
        <v>199.9</v>
      </c>
    </row>
    <row r="136" spans="1:13" ht="18" customHeight="1">
      <c r="A136" s="65"/>
      <c r="B136" s="75"/>
      <c r="C136" s="26"/>
      <c r="D136" s="34"/>
      <c r="E136" s="14" t="s">
        <v>5</v>
      </c>
      <c r="F136" s="15"/>
      <c r="G136" s="15"/>
      <c r="H136" s="15"/>
      <c r="I136" s="15"/>
      <c r="J136" s="15"/>
      <c r="K136" s="20"/>
      <c r="L136" s="20"/>
      <c r="M136" s="20"/>
    </row>
    <row r="137" spans="1:13" ht="18" customHeight="1">
      <c r="A137" s="65"/>
      <c r="B137" s="75"/>
      <c r="C137" s="26"/>
      <c r="D137" s="34"/>
      <c r="E137" s="14" t="s">
        <v>10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</row>
    <row r="138" spans="1:13" ht="18" customHeight="1">
      <c r="A138" s="65"/>
      <c r="B138" s="75"/>
      <c r="C138" s="26"/>
      <c r="D138" s="34"/>
      <c r="E138" s="14" t="s">
        <v>6</v>
      </c>
      <c r="F138" s="15">
        <v>1397.2800000000004</v>
      </c>
      <c r="G138" s="15">
        <v>99.9</v>
      </c>
      <c r="H138" s="15">
        <v>399.08000000000004</v>
      </c>
      <c r="I138" s="15">
        <v>498.70000000000005</v>
      </c>
      <c r="J138" s="15">
        <v>99.9</v>
      </c>
      <c r="K138" s="15">
        <v>99.9</v>
      </c>
      <c r="L138" s="15">
        <v>99.9</v>
      </c>
      <c r="M138" s="15">
        <v>99.9</v>
      </c>
    </row>
    <row r="139" spans="1:13" ht="18" customHeight="1">
      <c r="A139" s="65"/>
      <c r="B139" s="75"/>
      <c r="C139" s="26"/>
      <c r="D139" s="34"/>
      <c r="E139" s="14" t="s">
        <v>11</v>
      </c>
      <c r="F139" s="15">
        <v>700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</row>
    <row r="140" spans="1:13" ht="18" customHeight="1">
      <c r="A140" s="66"/>
      <c r="B140" s="75"/>
      <c r="C140" s="26"/>
      <c r="D140" s="34"/>
      <c r="E140" s="14" t="s">
        <v>15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</row>
    <row r="141" spans="1:13" ht="23.25" customHeight="1">
      <c r="A141" s="23" t="s">
        <v>73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8.75" customHeight="1">
      <c r="A142" s="24">
        <v>51</v>
      </c>
      <c r="B142" s="25" t="s">
        <v>74</v>
      </c>
      <c r="C142" s="26" t="s">
        <v>75</v>
      </c>
      <c r="D142" s="34" t="s">
        <v>76</v>
      </c>
      <c r="E142" s="1"/>
      <c r="F142" s="18"/>
      <c r="G142" s="18"/>
      <c r="H142" s="18"/>
      <c r="I142" s="18"/>
      <c r="J142" s="18"/>
      <c r="K142" s="19"/>
      <c r="L142" s="19"/>
      <c r="M142" s="19"/>
    </row>
    <row r="143" spans="1:13" ht="15.75" customHeight="1">
      <c r="A143" s="24"/>
      <c r="B143" s="25"/>
      <c r="C143" s="26"/>
      <c r="D143" s="34"/>
      <c r="E143" s="1" t="s">
        <v>8</v>
      </c>
      <c r="F143" s="4">
        <f>SUM(G143:M143)</f>
        <v>3253.82</v>
      </c>
      <c r="G143" s="4">
        <f aca="true" t="shared" si="15" ref="G143:M143">SUM(G145:G148)</f>
        <v>0</v>
      </c>
      <c r="H143" s="4">
        <f t="shared" si="15"/>
        <v>1626.9</v>
      </c>
      <c r="I143" s="4">
        <f t="shared" si="15"/>
        <v>1626.92</v>
      </c>
      <c r="J143" s="4">
        <f t="shared" si="15"/>
        <v>0</v>
      </c>
      <c r="K143" s="4">
        <f t="shared" si="15"/>
        <v>0</v>
      </c>
      <c r="L143" s="4">
        <f t="shared" si="15"/>
        <v>0</v>
      </c>
      <c r="M143" s="4">
        <f t="shared" si="15"/>
        <v>0</v>
      </c>
    </row>
    <row r="144" spans="1:13" ht="17.25" customHeight="1">
      <c r="A144" s="24"/>
      <c r="B144" s="25"/>
      <c r="C144" s="26"/>
      <c r="D144" s="34"/>
      <c r="E144" s="1" t="s">
        <v>5</v>
      </c>
      <c r="F144" s="4"/>
      <c r="G144" s="4"/>
      <c r="H144" s="4"/>
      <c r="I144" s="4"/>
      <c r="J144" s="4"/>
      <c r="K144" s="5"/>
      <c r="L144" s="5"/>
      <c r="M144" s="5"/>
    </row>
    <row r="145" spans="1:13" ht="18" customHeight="1">
      <c r="A145" s="24"/>
      <c r="B145" s="25"/>
      <c r="C145" s="26"/>
      <c r="D145" s="34"/>
      <c r="E145" s="1" t="s">
        <v>10</v>
      </c>
      <c r="F145" s="4">
        <f>SUM(G145:M145)</f>
        <v>1626.9</v>
      </c>
      <c r="G145" s="4"/>
      <c r="H145" s="4">
        <v>1626.9</v>
      </c>
      <c r="I145" s="4"/>
      <c r="J145" s="4"/>
      <c r="K145" s="5"/>
      <c r="L145" s="5"/>
      <c r="M145" s="5"/>
    </row>
    <row r="146" spans="1:13" ht="22.5" customHeight="1">
      <c r="A146" s="24"/>
      <c r="B146" s="25"/>
      <c r="C146" s="26"/>
      <c r="D146" s="34"/>
      <c r="E146" s="1" t="s">
        <v>6</v>
      </c>
      <c r="F146" s="4">
        <f>SUM(G146:M146)</f>
        <v>1626.92</v>
      </c>
      <c r="G146" s="4"/>
      <c r="H146" s="4"/>
      <c r="I146" s="4">
        <v>1626.92</v>
      </c>
      <c r="J146" s="4"/>
      <c r="K146" s="5"/>
      <c r="L146" s="5"/>
      <c r="M146" s="5"/>
    </row>
    <row r="147" spans="1:13" ht="18" customHeight="1">
      <c r="A147" s="24"/>
      <c r="B147" s="25"/>
      <c r="C147" s="26"/>
      <c r="D147" s="34"/>
      <c r="E147" s="1" t="s">
        <v>11</v>
      </c>
      <c r="F147" s="4">
        <f>SUM(G147:M147)</f>
        <v>0</v>
      </c>
      <c r="G147" s="4"/>
      <c r="H147" s="4"/>
      <c r="I147" s="4"/>
      <c r="J147" s="4"/>
      <c r="K147" s="5"/>
      <c r="L147" s="5"/>
      <c r="M147" s="5"/>
    </row>
    <row r="148" spans="1:13" ht="16.5" customHeight="1">
      <c r="A148" s="24"/>
      <c r="B148" s="25"/>
      <c r="C148" s="26"/>
      <c r="D148" s="34"/>
      <c r="E148" s="1" t="s">
        <v>15</v>
      </c>
      <c r="F148" s="4">
        <f>SUM(G148:M148)</f>
        <v>0</v>
      </c>
      <c r="G148" s="4"/>
      <c r="H148" s="4"/>
      <c r="I148" s="4"/>
      <c r="J148" s="4"/>
      <c r="K148" s="5"/>
      <c r="L148" s="5"/>
      <c r="M148" s="5"/>
    </row>
    <row r="149" spans="1:13" ht="15.75" customHeight="1">
      <c r="A149" s="27" t="s">
        <v>77</v>
      </c>
      <c r="B149" s="28" t="s">
        <v>78</v>
      </c>
      <c r="C149" s="30" t="s">
        <v>42</v>
      </c>
      <c r="D149" s="34" t="s">
        <v>79</v>
      </c>
      <c r="E149" s="1"/>
      <c r="F149" s="4"/>
      <c r="G149" s="4"/>
      <c r="H149" s="4"/>
      <c r="I149" s="4"/>
      <c r="J149" s="4"/>
      <c r="K149" s="5"/>
      <c r="L149" s="5"/>
      <c r="M149" s="5"/>
    </row>
    <row r="150" spans="1:13" ht="15.75" customHeight="1">
      <c r="A150" s="65"/>
      <c r="B150" s="61"/>
      <c r="C150" s="61"/>
      <c r="D150" s="34"/>
      <c r="E150" s="1" t="s">
        <v>8</v>
      </c>
      <c r="F150" s="4">
        <f>SUM(G150:M150)</f>
        <v>199.9</v>
      </c>
      <c r="G150" s="4">
        <f aca="true" t="shared" si="16" ref="G150:M150">SUM(G152:G155)</f>
        <v>0</v>
      </c>
      <c r="H150" s="4">
        <f t="shared" si="16"/>
        <v>0</v>
      </c>
      <c r="I150" s="4">
        <f t="shared" si="16"/>
        <v>199.9</v>
      </c>
      <c r="J150" s="4">
        <f t="shared" si="16"/>
        <v>0</v>
      </c>
      <c r="K150" s="4">
        <f t="shared" si="16"/>
        <v>0</v>
      </c>
      <c r="L150" s="4">
        <f t="shared" si="16"/>
        <v>0</v>
      </c>
      <c r="M150" s="4">
        <f t="shared" si="16"/>
        <v>0</v>
      </c>
    </row>
    <row r="151" spans="1:13" ht="19.5" customHeight="1">
      <c r="A151" s="65"/>
      <c r="B151" s="61"/>
      <c r="C151" s="61"/>
      <c r="D151" s="34"/>
      <c r="E151" s="1" t="s">
        <v>5</v>
      </c>
      <c r="F151" s="4"/>
      <c r="G151" s="4"/>
      <c r="H151" s="4"/>
      <c r="I151" s="4"/>
      <c r="J151" s="4"/>
      <c r="K151" s="5"/>
      <c r="L151" s="5"/>
      <c r="M151" s="5"/>
    </row>
    <row r="152" spans="1:13" ht="19.5" customHeight="1">
      <c r="A152" s="65"/>
      <c r="B152" s="61"/>
      <c r="C152" s="61"/>
      <c r="D152" s="34"/>
      <c r="E152" s="1" t="s">
        <v>10</v>
      </c>
      <c r="F152" s="4">
        <f>SUM(G152:M152)</f>
        <v>0</v>
      </c>
      <c r="G152" s="4"/>
      <c r="H152" s="4"/>
      <c r="I152" s="4"/>
      <c r="J152" s="4"/>
      <c r="K152" s="5"/>
      <c r="L152" s="5"/>
      <c r="M152" s="5"/>
    </row>
    <row r="153" spans="1:13" ht="16.5" customHeight="1">
      <c r="A153" s="65"/>
      <c r="B153" s="61"/>
      <c r="C153" s="61"/>
      <c r="D153" s="34"/>
      <c r="E153" s="1" t="s">
        <v>6</v>
      </c>
      <c r="F153" s="4">
        <f>SUM(G153:M153)</f>
        <v>199.9</v>
      </c>
      <c r="G153" s="4"/>
      <c r="H153" s="4"/>
      <c r="I153" s="4">
        <v>199.9</v>
      </c>
      <c r="J153" s="4"/>
      <c r="K153" s="5"/>
      <c r="L153" s="5"/>
      <c r="M153" s="5"/>
    </row>
    <row r="154" spans="1:13" ht="17.25" customHeight="1">
      <c r="A154" s="65"/>
      <c r="B154" s="61"/>
      <c r="C154" s="61"/>
      <c r="D154" s="34"/>
      <c r="E154" s="1" t="s">
        <v>11</v>
      </c>
      <c r="F154" s="4">
        <f>SUM(G154:M154)</f>
        <v>0</v>
      </c>
      <c r="G154" s="4"/>
      <c r="H154" s="4"/>
      <c r="I154" s="4"/>
      <c r="J154" s="4"/>
      <c r="K154" s="5"/>
      <c r="L154" s="5"/>
      <c r="M154" s="5"/>
    </row>
    <row r="155" spans="1:13" ht="18" customHeight="1">
      <c r="A155" s="66"/>
      <c r="B155" s="62"/>
      <c r="C155" s="62"/>
      <c r="D155" s="34"/>
      <c r="E155" s="1" t="s">
        <v>15</v>
      </c>
      <c r="F155" s="4">
        <f>SUM(G155:M155)</f>
        <v>0</v>
      </c>
      <c r="G155" s="4"/>
      <c r="H155" s="4"/>
      <c r="I155" s="4"/>
      <c r="J155" s="4"/>
      <c r="K155" s="5"/>
      <c r="L155" s="5"/>
      <c r="M155" s="5"/>
    </row>
    <row r="156" spans="1:13" ht="18" customHeight="1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6"/>
    </row>
    <row r="157" spans="1:13" ht="16.5" customHeight="1">
      <c r="A157" s="27"/>
      <c r="B157" s="80" t="s">
        <v>80</v>
      </c>
      <c r="C157" s="30"/>
      <c r="D157" s="32"/>
      <c r="E157" s="1"/>
      <c r="F157" s="4"/>
      <c r="G157" s="4"/>
      <c r="H157" s="4"/>
      <c r="I157" s="4"/>
      <c r="J157" s="4"/>
      <c r="K157" s="5"/>
      <c r="L157" s="5"/>
      <c r="M157" s="5"/>
    </row>
    <row r="158" spans="1:13" ht="15" customHeight="1">
      <c r="A158" s="71"/>
      <c r="B158" s="81"/>
      <c r="C158" s="31"/>
      <c r="D158" s="33"/>
      <c r="E158" s="14" t="s">
        <v>8</v>
      </c>
      <c r="F158" s="15">
        <v>94437.82</v>
      </c>
      <c r="G158" s="15">
        <v>12619.3</v>
      </c>
      <c r="H158" s="15">
        <v>25398.800000000003</v>
      </c>
      <c r="I158" s="15">
        <v>39479.72</v>
      </c>
      <c r="J158" s="15">
        <v>4600</v>
      </c>
      <c r="K158" s="15">
        <v>4600</v>
      </c>
      <c r="L158" s="15">
        <v>4640</v>
      </c>
      <c r="M158" s="15">
        <v>3100</v>
      </c>
    </row>
    <row r="159" spans="1:13" ht="16.5" customHeight="1">
      <c r="A159" s="71"/>
      <c r="B159" s="81"/>
      <c r="C159" s="31"/>
      <c r="D159" s="33"/>
      <c r="E159" s="14" t="s">
        <v>5</v>
      </c>
      <c r="F159" s="15"/>
      <c r="G159" s="15"/>
      <c r="H159" s="15"/>
      <c r="I159" s="15"/>
      <c r="J159" s="15"/>
      <c r="K159" s="20"/>
      <c r="L159" s="20"/>
      <c r="M159" s="20"/>
    </row>
    <row r="160" spans="1:13" ht="19.5" customHeight="1">
      <c r="A160" s="71"/>
      <c r="B160" s="81"/>
      <c r="C160" s="31"/>
      <c r="D160" s="33"/>
      <c r="E160" s="14" t="s">
        <v>10</v>
      </c>
      <c r="F160" s="15">
        <v>72645</v>
      </c>
      <c r="G160" s="15">
        <v>7400</v>
      </c>
      <c r="H160" s="15">
        <v>22857.9</v>
      </c>
      <c r="I160" s="15">
        <v>33847.1</v>
      </c>
      <c r="J160" s="15">
        <v>2500</v>
      </c>
      <c r="K160" s="15">
        <v>2500</v>
      </c>
      <c r="L160" s="15">
        <v>2540</v>
      </c>
      <c r="M160" s="15">
        <v>1000</v>
      </c>
    </row>
    <row r="161" spans="1:13" ht="18" customHeight="1">
      <c r="A161" s="71"/>
      <c r="B161" s="81"/>
      <c r="C161" s="31"/>
      <c r="D161" s="33"/>
      <c r="E161" s="14" t="s">
        <v>6</v>
      </c>
      <c r="F161" s="15">
        <v>20317.12</v>
      </c>
      <c r="G161" s="15">
        <v>4959.3</v>
      </c>
      <c r="H161" s="15">
        <v>2031</v>
      </c>
      <c r="I161" s="15">
        <v>5326.82</v>
      </c>
      <c r="J161" s="15">
        <v>2000</v>
      </c>
      <c r="K161" s="15">
        <v>2000</v>
      </c>
      <c r="L161" s="15">
        <v>2000</v>
      </c>
      <c r="M161" s="15">
        <v>2000</v>
      </c>
    </row>
    <row r="162" spans="1:13" ht="18" customHeight="1">
      <c r="A162" s="71"/>
      <c r="B162" s="81"/>
      <c r="C162" s="31"/>
      <c r="D162" s="33"/>
      <c r="E162" s="14" t="s">
        <v>11</v>
      </c>
      <c r="F162" s="15">
        <v>1475.7</v>
      </c>
      <c r="G162" s="15">
        <v>260</v>
      </c>
      <c r="H162" s="15">
        <v>509.9</v>
      </c>
      <c r="I162" s="15">
        <v>305.8</v>
      </c>
      <c r="J162" s="15">
        <v>100</v>
      </c>
      <c r="K162" s="15">
        <v>100</v>
      </c>
      <c r="L162" s="15">
        <v>100</v>
      </c>
      <c r="M162" s="15">
        <v>100</v>
      </c>
    </row>
    <row r="163" spans="1:13" ht="16.5" customHeight="1">
      <c r="A163" s="79"/>
      <c r="B163" s="78"/>
      <c r="C163" s="63"/>
      <c r="D163" s="64"/>
      <c r="E163" s="14" t="s">
        <v>15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</row>
    <row r="164" spans="1:13" ht="21.75" customHeight="1">
      <c r="A164" s="23" t="s">
        <v>81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7.25" customHeight="1">
      <c r="A165" s="27">
        <v>66</v>
      </c>
      <c r="B165" s="28" t="s">
        <v>82</v>
      </c>
      <c r="C165" s="30" t="s">
        <v>18</v>
      </c>
      <c r="D165" s="32" t="s">
        <v>83</v>
      </c>
      <c r="E165" s="1"/>
      <c r="F165" s="4"/>
      <c r="G165" s="4"/>
      <c r="H165" s="4"/>
      <c r="I165" s="4"/>
      <c r="J165" s="4"/>
      <c r="K165" s="5"/>
      <c r="L165" s="5"/>
      <c r="M165" s="5"/>
    </row>
    <row r="166" spans="1:13" ht="15.75" customHeight="1">
      <c r="A166" s="71"/>
      <c r="B166" s="29"/>
      <c r="C166" s="31"/>
      <c r="D166" s="33"/>
      <c r="E166" s="1" t="s">
        <v>8</v>
      </c>
      <c r="F166" s="4">
        <f>SUM(G166:M166)</f>
        <v>124.5</v>
      </c>
      <c r="G166" s="4">
        <f aca="true" t="shared" si="17" ref="G166:M166">SUM(G168:G171)</f>
        <v>20</v>
      </c>
      <c r="H166" s="4">
        <f t="shared" si="17"/>
        <v>20</v>
      </c>
      <c r="I166" s="4">
        <f t="shared" si="17"/>
        <v>4.5</v>
      </c>
      <c r="J166" s="4">
        <f t="shared" si="17"/>
        <v>20</v>
      </c>
      <c r="K166" s="4">
        <f t="shared" si="17"/>
        <v>20</v>
      </c>
      <c r="L166" s="4">
        <f t="shared" si="17"/>
        <v>20</v>
      </c>
      <c r="M166" s="4">
        <f t="shared" si="17"/>
        <v>20</v>
      </c>
    </row>
    <row r="167" spans="1:13" ht="18.75" customHeight="1">
      <c r="A167" s="71"/>
      <c r="B167" s="29"/>
      <c r="C167" s="31"/>
      <c r="D167" s="33"/>
      <c r="E167" s="1" t="s">
        <v>5</v>
      </c>
      <c r="F167" s="4"/>
      <c r="G167" s="4"/>
      <c r="H167" s="4"/>
      <c r="I167" s="4"/>
      <c r="J167" s="4"/>
      <c r="K167" s="5"/>
      <c r="L167" s="5"/>
      <c r="M167" s="5"/>
    </row>
    <row r="168" spans="1:13" ht="17.25" customHeight="1">
      <c r="A168" s="71"/>
      <c r="B168" s="29"/>
      <c r="C168" s="31"/>
      <c r="D168" s="33"/>
      <c r="E168" s="1" t="s">
        <v>10</v>
      </c>
      <c r="F168" s="4">
        <f>SUM(G168:M168)</f>
        <v>0</v>
      </c>
      <c r="G168" s="4"/>
      <c r="H168" s="4"/>
      <c r="I168" s="4"/>
      <c r="J168" s="4"/>
      <c r="K168" s="4"/>
      <c r="L168" s="4"/>
      <c r="M168" s="4"/>
    </row>
    <row r="169" spans="1:13" ht="18" customHeight="1">
      <c r="A169" s="71"/>
      <c r="B169" s="29"/>
      <c r="C169" s="31"/>
      <c r="D169" s="33"/>
      <c r="E169" s="1" t="s">
        <v>6</v>
      </c>
      <c r="F169" s="4">
        <f>SUM(G169:M169)</f>
        <v>124.5</v>
      </c>
      <c r="G169" s="4">
        <v>20</v>
      </c>
      <c r="H169" s="4">
        <v>20</v>
      </c>
      <c r="I169" s="4">
        <f>20-15.5</f>
        <v>4.5</v>
      </c>
      <c r="J169" s="4">
        <v>20</v>
      </c>
      <c r="K169" s="4">
        <v>20</v>
      </c>
      <c r="L169" s="4">
        <v>20</v>
      </c>
      <c r="M169" s="4">
        <v>20</v>
      </c>
    </row>
    <row r="170" spans="1:13" ht="16.5" customHeight="1">
      <c r="A170" s="71"/>
      <c r="B170" s="29"/>
      <c r="C170" s="31"/>
      <c r="D170" s="33"/>
      <c r="E170" s="1" t="s">
        <v>11</v>
      </c>
      <c r="F170" s="4">
        <f>SUM(G170:M170)</f>
        <v>0</v>
      </c>
      <c r="G170" s="4"/>
      <c r="H170" s="4"/>
      <c r="I170" s="4"/>
      <c r="J170" s="4"/>
      <c r="K170" s="4"/>
      <c r="L170" s="4"/>
      <c r="M170" s="4"/>
    </row>
    <row r="171" spans="1:13" ht="17.25" customHeight="1">
      <c r="A171" s="79"/>
      <c r="B171" s="70"/>
      <c r="C171" s="63"/>
      <c r="D171" s="64"/>
      <c r="E171" s="1" t="s">
        <v>15</v>
      </c>
      <c r="F171" s="4">
        <f>SUM(G171:M171)</f>
        <v>0</v>
      </c>
      <c r="G171" s="4"/>
      <c r="H171" s="4"/>
      <c r="I171" s="4"/>
      <c r="J171" s="4"/>
      <c r="K171" s="4"/>
      <c r="L171" s="4"/>
      <c r="M171" s="4"/>
    </row>
    <row r="172" spans="1:13" ht="17.25" customHeight="1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4"/>
    </row>
    <row r="173" spans="1:13" ht="17.25" customHeight="1">
      <c r="A173" s="82"/>
      <c r="B173" s="75" t="s">
        <v>84</v>
      </c>
      <c r="C173" s="26"/>
      <c r="D173" s="34"/>
      <c r="E173" s="1"/>
      <c r="F173" s="4"/>
      <c r="G173" s="4"/>
      <c r="H173" s="4"/>
      <c r="I173" s="4"/>
      <c r="J173" s="4"/>
      <c r="K173" s="5"/>
      <c r="L173" s="5"/>
      <c r="M173" s="5"/>
    </row>
    <row r="174" spans="1:13" ht="18.75" customHeight="1">
      <c r="A174" s="82"/>
      <c r="B174" s="75"/>
      <c r="C174" s="26"/>
      <c r="D174" s="34"/>
      <c r="E174" s="14" t="s">
        <v>8</v>
      </c>
      <c r="F174" s="15">
        <v>814.3</v>
      </c>
      <c r="G174" s="15">
        <v>189.9</v>
      </c>
      <c r="H174" s="15">
        <v>189.9</v>
      </c>
      <c r="I174" s="15">
        <v>74.5</v>
      </c>
      <c r="J174" s="15">
        <v>90</v>
      </c>
      <c r="K174" s="15">
        <v>90</v>
      </c>
      <c r="L174" s="15">
        <v>90</v>
      </c>
      <c r="M174" s="15">
        <v>90</v>
      </c>
    </row>
    <row r="175" spans="1:13" ht="18" customHeight="1">
      <c r="A175" s="82"/>
      <c r="B175" s="75"/>
      <c r="C175" s="26"/>
      <c r="D175" s="34"/>
      <c r="E175" s="14" t="s">
        <v>5</v>
      </c>
      <c r="F175" s="15"/>
      <c r="G175" s="15"/>
      <c r="H175" s="15"/>
      <c r="I175" s="15"/>
      <c r="J175" s="15"/>
      <c r="K175" s="20"/>
      <c r="L175" s="20"/>
      <c r="M175" s="20"/>
    </row>
    <row r="176" spans="1:13" ht="18" customHeight="1">
      <c r="A176" s="82"/>
      <c r="B176" s="75"/>
      <c r="C176" s="26"/>
      <c r="D176" s="34"/>
      <c r="E176" s="14" t="s">
        <v>10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</row>
    <row r="177" spans="1:13" ht="18.75" customHeight="1">
      <c r="A177" s="82"/>
      <c r="B177" s="75"/>
      <c r="C177" s="26"/>
      <c r="D177" s="34"/>
      <c r="E177" s="14" t="s">
        <v>6</v>
      </c>
      <c r="F177" s="15">
        <v>814.3</v>
      </c>
      <c r="G177" s="15">
        <v>189.9</v>
      </c>
      <c r="H177" s="15">
        <v>189.9</v>
      </c>
      <c r="I177" s="15">
        <v>74.5</v>
      </c>
      <c r="J177" s="15">
        <v>90</v>
      </c>
      <c r="K177" s="15">
        <v>90</v>
      </c>
      <c r="L177" s="15">
        <v>90</v>
      </c>
      <c r="M177" s="15">
        <v>90</v>
      </c>
    </row>
    <row r="178" spans="1:13" ht="17.25" customHeight="1">
      <c r="A178" s="82"/>
      <c r="B178" s="75"/>
      <c r="C178" s="26"/>
      <c r="D178" s="34"/>
      <c r="E178" s="14" t="s">
        <v>11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</row>
    <row r="179" spans="1:13" ht="16.5" customHeight="1">
      <c r="A179" s="82"/>
      <c r="B179" s="75"/>
      <c r="C179" s="26"/>
      <c r="D179" s="34"/>
      <c r="E179" s="14" t="s">
        <v>15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</row>
    <row r="180" spans="1:13" ht="19.5" customHeight="1">
      <c r="A180" s="23" t="s">
        <v>85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9.5" customHeight="1">
      <c r="A181" s="24">
        <v>69</v>
      </c>
      <c r="B181" s="25" t="s">
        <v>86</v>
      </c>
      <c r="C181" s="26" t="s">
        <v>18</v>
      </c>
      <c r="D181" s="34" t="s">
        <v>87</v>
      </c>
      <c r="E181" s="1"/>
      <c r="F181" s="4"/>
      <c r="G181" s="4"/>
      <c r="H181" s="4"/>
      <c r="I181" s="4"/>
      <c r="J181" s="4"/>
      <c r="K181" s="5"/>
      <c r="L181" s="5"/>
      <c r="M181" s="5"/>
    </row>
    <row r="182" spans="1:13" ht="15.75" customHeight="1">
      <c r="A182" s="24"/>
      <c r="B182" s="25"/>
      <c r="C182" s="26"/>
      <c r="D182" s="34"/>
      <c r="E182" s="1" t="s">
        <v>8</v>
      </c>
      <c r="F182" s="4">
        <v>669.4</v>
      </c>
      <c r="G182" s="4">
        <f>SUM(G184:G187)</f>
        <v>70</v>
      </c>
      <c r="H182" s="4">
        <f aca="true" t="shared" si="18" ref="H182:M182">SUM(H184:H187)</f>
        <v>99.9</v>
      </c>
      <c r="I182" s="4">
        <f t="shared" si="18"/>
        <v>199</v>
      </c>
      <c r="J182" s="4">
        <f t="shared" si="18"/>
        <v>99.9</v>
      </c>
      <c r="K182" s="4">
        <f t="shared" si="18"/>
        <v>99.9</v>
      </c>
      <c r="L182" s="4">
        <f t="shared" si="18"/>
        <v>99.9</v>
      </c>
      <c r="M182" s="4">
        <f t="shared" si="18"/>
        <v>99.9</v>
      </c>
    </row>
    <row r="183" spans="1:13" ht="15.75" customHeight="1">
      <c r="A183" s="24"/>
      <c r="B183" s="25"/>
      <c r="C183" s="26"/>
      <c r="D183" s="34"/>
      <c r="E183" s="1" t="s">
        <v>5</v>
      </c>
      <c r="F183" s="4"/>
      <c r="G183" s="4"/>
      <c r="H183" s="4"/>
      <c r="I183" s="4"/>
      <c r="J183" s="4"/>
      <c r="K183" s="5"/>
      <c r="L183" s="5"/>
      <c r="M183" s="5"/>
    </row>
    <row r="184" spans="1:13" ht="15" customHeight="1">
      <c r="A184" s="24"/>
      <c r="B184" s="25"/>
      <c r="C184" s="26"/>
      <c r="D184" s="34"/>
      <c r="E184" s="1" t="s">
        <v>10</v>
      </c>
      <c r="F184" s="4">
        <v>0</v>
      </c>
      <c r="G184" s="4"/>
      <c r="H184" s="4"/>
      <c r="I184" s="4"/>
      <c r="J184" s="4"/>
      <c r="K184" s="4"/>
      <c r="L184" s="4"/>
      <c r="M184" s="4"/>
    </row>
    <row r="185" spans="1:13" ht="15.75" customHeight="1">
      <c r="A185" s="24"/>
      <c r="B185" s="25"/>
      <c r="C185" s="26"/>
      <c r="D185" s="34"/>
      <c r="E185" s="1" t="s">
        <v>6</v>
      </c>
      <c r="F185" s="4">
        <v>669.4</v>
      </c>
      <c r="G185" s="4">
        <v>70</v>
      </c>
      <c r="H185" s="4">
        <v>99.9</v>
      </c>
      <c r="I185" s="4">
        <f>99.9+99.1</f>
        <v>199</v>
      </c>
      <c r="J185" s="4">
        <v>99.9</v>
      </c>
      <c r="K185" s="4">
        <v>99.9</v>
      </c>
      <c r="L185" s="4">
        <v>99.9</v>
      </c>
      <c r="M185" s="4">
        <v>99.9</v>
      </c>
    </row>
    <row r="186" spans="1:13" ht="16.5" customHeight="1">
      <c r="A186" s="24"/>
      <c r="B186" s="25"/>
      <c r="C186" s="26"/>
      <c r="D186" s="34"/>
      <c r="E186" s="1" t="s">
        <v>11</v>
      </c>
      <c r="F186" s="4">
        <v>0</v>
      </c>
      <c r="G186" s="4"/>
      <c r="H186" s="4"/>
      <c r="I186" s="4"/>
      <c r="J186" s="4"/>
      <c r="K186" s="4"/>
      <c r="L186" s="4"/>
      <c r="M186" s="4"/>
    </row>
    <row r="187" spans="1:13" ht="18.75" customHeight="1">
      <c r="A187" s="24"/>
      <c r="B187" s="25"/>
      <c r="C187" s="26"/>
      <c r="D187" s="34"/>
      <c r="E187" s="1" t="s">
        <v>15</v>
      </c>
      <c r="F187" s="4">
        <v>0</v>
      </c>
      <c r="G187" s="4"/>
      <c r="H187" s="4"/>
      <c r="I187" s="4"/>
      <c r="J187" s="4"/>
      <c r="K187" s="4"/>
      <c r="L187" s="4"/>
      <c r="M187" s="4"/>
    </row>
    <row r="188" spans="1:13" s="24" customFormat="1" ht="18.75" customHeight="1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1:13" ht="14.25" customHeight="1">
      <c r="A189" s="82"/>
      <c r="B189" s="75" t="s">
        <v>88</v>
      </c>
      <c r="C189" s="26"/>
      <c r="D189" s="34"/>
      <c r="E189" s="14"/>
      <c r="F189" s="4"/>
      <c r="G189" s="4"/>
      <c r="H189" s="4"/>
      <c r="I189" s="4"/>
      <c r="J189" s="4"/>
      <c r="K189" s="5"/>
      <c r="L189" s="5"/>
      <c r="M189" s="5"/>
    </row>
    <row r="190" spans="1:13" ht="16.5" customHeight="1">
      <c r="A190" s="82"/>
      <c r="B190" s="75"/>
      <c r="C190" s="26"/>
      <c r="D190" s="34"/>
      <c r="E190" s="14" t="s">
        <v>8</v>
      </c>
      <c r="F190" s="15">
        <v>1585.9</v>
      </c>
      <c r="G190" s="15">
        <v>95.4</v>
      </c>
      <c r="H190" s="15">
        <v>231.9</v>
      </c>
      <c r="I190" s="15">
        <v>331</v>
      </c>
      <c r="J190" s="15">
        <v>231.9</v>
      </c>
      <c r="K190" s="15">
        <v>231.9</v>
      </c>
      <c r="L190" s="15">
        <v>231.9</v>
      </c>
      <c r="M190" s="15">
        <v>231.9</v>
      </c>
    </row>
    <row r="191" spans="1:13" ht="16.5" customHeight="1">
      <c r="A191" s="82"/>
      <c r="B191" s="75"/>
      <c r="C191" s="26"/>
      <c r="D191" s="34"/>
      <c r="E191" s="14" t="s">
        <v>5</v>
      </c>
      <c r="F191" s="15"/>
      <c r="G191" s="15"/>
      <c r="H191" s="15"/>
      <c r="I191" s="15"/>
      <c r="J191" s="15"/>
      <c r="K191" s="20"/>
      <c r="L191" s="20"/>
      <c r="M191" s="20"/>
    </row>
    <row r="192" spans="1:13" ht="14.25" customHeight="1">
      <c r="A192" s="82"/>
      <c r="B192" s="75"/>
      <c r="C192" s="26"/>
      <c r="D192" s="34"/>
      <c r="E192" s="14" t="s">
        <v>10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</row>
    <row r="193" spans="1:13" ht="16.5" customHeight="1">
      <c r="A193" s="82"/>
      <c r="B193" s="75"/>
      <c r="C193" s="26"/>
      <c r="D193" s="34"/>
      <c r="E193" s="14" t="s">
        <v>6</v>
      </c>
      <c r="F193" s="15">
        <v>1585.9</v>
      </c>
      <c r="G193" s="15">
        <v>95.4</v>
      </c>
      <c r="H193" s="15">
        <v>231.9</v>
      </c>
      <c r="I193" s="15">
        <v>331</v>
      </c>
      <c r="J193" s="15">
        <v>231.9</v>
      </c>
      <c r="K193" s="15">
        <v>231.9</v>
      </c>
      <c r="L193" s="15">
        <v>231.9</v>
      </c>
      <c r="M193" s="15">
        <v>231.9</v>
      </c>
    </row>
    <row r="194" spans="1:13" ht="18.75" customHeight="1">
      <c r="A194" s="82"/>
      <c r="B194" s="75"/>
      <c r="C194" s="26"/>
      <c r="D194" s="34"/>
      <c r="E194" s="14" t="s">
        <v>11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</row>
    <row r="195" spans="1:13" ht="18" customHeight="1">
      <c r="A195" s="82"/>
      <c r="B195" s="75"/>
      <c r="C195" s="26"/>
      <c r="D195" s="34"/>
      <c r="E195" s="14" t="s">
        <v>15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</row>
    <row r="196" spans="1:13" ht="15.75" customHeight="1">
      <c r="A196" s="82"/>
      <c r="B196" s="83" t="s">
        <v>25</v>
      </c>
      <c r="C196" s="26"/>
      <c r="D196" s="34"/>
      <c r="E196" s="14"/>
      <c r="F196" s="4"/>
      <c r="G196" s="4"/>
      <c r="H196" s="4"/>
      <c r="I196" s="4"/>
      <c r="J196" s="4"/>
      <c r="K196" s="5"/>
      <c r="L196" s="5"/>
      <c r="M196" s="5"/>
    </row>
    <row r="197" spans="1:13" ht="17.25" customHeight="1">
      <c r="A197" s="82"/>
      <c r="B197" s="75"/>
      <c r="C197" s="26"/>
      <c r="D197" s="34"/>
      <c r="E197" s="14" t="s">
        <v>8</v>
      </c>
      <c r="F197" s="15">
        <v>374400.66099999996</v>
      </c>
      <c r="G197" s="15">
        <v>34182.24</v>
      </c>
      <c r="H197" s="15">
        <v>98521.47</v>
      </c>
      <c r="I197" s="15">
        <v>92266.651</v>
      </c>
      <c r="J197" s="15">
        <v>38857.9</v>
      </c>
      <c r="K197" s="15">
        <v>38120.8</v>
      </c>
      <c r="L197" s="15">
        <v>36960.8</v>
      </c>
      <c r="M197" s="15">
        <v>35490.8</v>
      </c>
    </row>
    <row r="198" spans="1:13" ht="17.25" customHeight="1">
      <c r="A198" s="82"/>
      <c r="B198" s="75"/>
      <c r="C198" s="26"/>
      <c r="D198" s="34"/>
      <c r="E198" s="14" t="s">
        <v>5</v>
      </c>
      <c r="F198" s="15"/>
      <c r="G198" s="15"/>
      <c r="H198" s="15"/>
      <c r="I198" s="15"/>
      <c r="J198" s="15"/>
      <c r="K198" s="20"/>
      <c r="L198" s="20"/>
      <c r="M198" s="20"/>
    </row>
    <row r="199" spans="1:13" ht="17.25" customHeight="1">
      <c r="A199" s="82"/>
      <c r="B199" s="75"/>
      <c r="C199" s="26"/>
      <c r="D199" s="34"/>
      <c r="E199" s="14" t="s">
        <v>10</v>
      </c>
      <c r="F199" s="15">
        <v>270666.571</v>
      </c>
      <c r="G199" s="15">
        <v>18683.2</v>
      </c>
      <c r="H199" s="15">
        <v>71341.9</v>
      </c>
      <c r="I199" s="15">
        <v>65011.471</v>
      </c>
      <c r="J199" s="15">
        <v>26870</v>
      </c>
      <c r="K199" s="15">
        <v>30800</v>
      </c>
      <c r="L199" s="15">
        <v>29690</v>
      </c>
      <c r="M199" s="15">
        <v>28270</v>
      </c>
    </row>
    <row r="200" spans="1:13" ht="16.5" customHeight="1">
      <c r="A200" s="82"/>
      <c r="B200" s="75"/>
      <c r="C200" s="26"/>
      <c r="D200" s="34"/>
      <c r="E200" s="14" t="s">
        <v>6</v>
      </c>
      <c r="F200" s="15">
        <v>66655.92000000001</v>
      </c>
      <c r="G200" s="15">
        <v>12272.639999999998</v>
      </c>
      <c r="H200" s="15">
        <v>13800.7</v>
      </c>
      <c r="I200" s="15">
        <v>20999.38</v>
      </c>
      <c r="J200" s="15">
        <v>5870.8</v>
      </c>
      <c r="K200" s="15">
        <v>4570.8</v>
      </c>
      <c r="L200" s="15">
        <v>4570.8</v>
      </c>
      <c r="M200" s="15">
        <v>4570.8</v>
      </c>
    </row>
    <row r="201" spans="1:13" ht="14.25" customHeight="1">
      <c r="A201" s="82"/>
      <c r="B201" s="75"/>
      <c r="C201" s="26"/>
      <c r="D201" s="34"/>
      <c r="E201" s="14" t="s">
        <v>11</v>
      </c>
      <c r="F201" s="15">
        <v>11648.499999999998</v>
      </c>
      <c r="G201" s="15">
        <v>1226.4</v>
      </c>
      <c r="H201" s="15">
        <v>6616.299999999999</v>
      </c>
      <c r="I201" s="15">
        <v>955.8</v>
      </c>
      <c r="J201" s="15">
        <v>750</v>
      </c>
      <c r="K201" s="15">
        <v>750</v>
      </c>
      <c r="L201" s="15">
        <v>700</v>
      </c>
      <c r="M201" s="15">
        <v>650</v>
      </c>
    </row>
    <row r="202" spans="1:13" ht="18" customHeight="1">
      <c r="A202" s="82"/>
      <c r="B202" s="75"/>
      <c r="C202" s="26"/>
      <c r="D202" s="34"/>
      <c r="E202" s="14" t="s">
        <v>15</v>
      </c>
      <c r="F202" s="15">
        <v>25429.67</v>
      </c>
      <c r="G202" s="15">
        <v>2000</v>
      </c>
      <c r="H202" s="15">
        <v>6762.57</v>
      </c>
      <c r="I202" s="15">
        <v>5300</v>
      </c>
      <c r="J202" s="15">
        <v>5367.1</v>
      </c>
      <c r="K202" s="15">
        <v>2000</v>
      </c>
      <c r="L202" s="15">
        <v>2000</v>
      </c>
      <c r="M202" s="15">
        <v>2000</v>
      </c>
    </row>
    <row r="203" spans="2:12" ht="70.5" customHeight="1">
      <c r="B203" s="39" t="s">
        <v>22</v>
      </c>
      <c r="C203" s="39"/>
      <c r="D203" s="39"/>
      <c r="I203" s="40" t="s">
        <v>14</v>
      </c>
      <c r="J203" s="40"/>
      <c r="K203" s="40"/>
      <c r="L203" s="12"/>
    </row>
    <row r="204" ht="70.5" customHeight="1">
      <c r="B204" s="10"/>
    </row>
    <row r="205" ht="70.5" customHeight="1"/>
    <row r="206" ht="70.5" customHeight="1"/>
    <row r="207" ht="99.75" customHeight="1"/>
    <row r="208" ht="99.75" customHeight="1"/>
    <row r="209" ht="99.75" customHeight="1"/>
    <row r="210" ht="99.75" customHeight="1"/>
    <row r="211" ht="99.75" customHeight="1"/>
    <row r="212" ht="99.75" customHeight="1"/>
    <row r="213" ht="99.75" customHeight="1"/>
    <row r="214" ht="99.75" customHeight="1"/>
    <row r="215" ht="99.75" customHeight="1"/>
    <row r="216" ht="99.75" customHeight="1"/>
    <row r="217" ht="99.75" customHeight="1"/>
    <row r="218" ht="99.75" customHeight="1"/>
    <row r="219" ht="99.75" customHeight="1"/>
    <row r="220" ht="99.75" customHeight="1"/>
    <row r="221" ht="99.75" customHeight="1"/>
    <row r="222" ht="99.75" customHeight="1"/>
    <row r="223" ht="99.75" customHeight="1"/>
    <row r="224" ht="99.75" customHeight="1"/>
    <row r="225" ht="99.75" customHeight="1"/>
    <row r="226" ht="99.75" customHeight="1"/>
    <row r="227" ht="99.75" customHeight="1"/>
    <row r="228" ht="99.75" customHeight="1"/>
    <row r="229" ht="99.75" customHeight="1"/>
    <row r="230" ht="99.75" customHeight="1"/>
    <row r="231" ht="99.75" customHeight="1"/>
    <row r="232" ht="99.75" customHeight="1"/>
    <row r="233" ht="99.75" customHeight="1"/>
    <row r="234" ht="99.75" customHeight="1"/>
    <row r="235" ht="99.75" customHeight="1"/>
    <row r="236" ht="99.75" customHeight="1"/>
    <row r="237" ht="99.75" customHeight="1"/>
    <row r="238" ht="99.75" customHeight="1"/>
    <row r="239" ht="99.75" customHeight="1"/>
    <row r="240" ht="99.75" customHeight="1"/>
    <row r="241" ht="99.75" customHeight="1"/>
    <row r="242" ht="99.75" customHeight="1"/>
    <row r="243" ht="99.75" customHeight="1"/>
    <row r="244" ht="99.75" customHeight="1"/>
    <row r="245" ht="99.75" customHeight="1"/>
    <row r="246" ht="99.75" customHeight="1"/>
    <row r="247" ht="99.75" customHeight="1"/>
    <row r="248" ht="99.75" customHeight="1"/>
    <row r="249" ht="99.75" customHeight="1"/>
    <row r="250" ht="99.75" customHeight="1"/>
    <row r="251" ht="99.75" customHeight="1"/>
    <row r="252" ht="99.75" customHeight="1"/>
    <row r="253" ht="99.75" customHeight="1"/>
    <row r="254" ht="99.75" customHeight="1"/>
    <row r="255" ht="99.75" customHeight="1"/>
    <row r="256" ht="99.75" customHeight="1"/>
    <row r="257" ht="99.75" customHeight="1"/>
    <row r="258" ht="99.75" customHeight="1"/>
    <row r="259" ht="99.75" customHeight="1"/>
    <row r="260" ht="99.75" customHeight="1"/>
    <row r="261" ht="99.75" customHeight="1"/>
    <row r="262" ht="99.75" customHeight="1"/>
    <row r="263" ht="99.75" customHeight="1"/>
    <row r="264" ht="99.75" customHeight="1"/>
    <row r="265" ht="99.75" customHeight="1"/>
    <row r="266" ht="99.75" customHeight="1"/>
    <row r="267" ht="99.75" customHeight="1"/>
    <row r="268" ht="99.75" customHeight="1"/>
    <row r="269" ht="99.75" customHeight="1"/>
    <row r="270" ht="99.75" customHeight="1"/>
    <row r="271" ht="99.75" customHeight="1"/>
    <row r="272" ht="99.75" customHeight="1"/>
    <row r="273" ht="99.75" customHeight="1"/>
    <row r="274" ht="99.75" customHeight="1"/>
    <row r="275" ht="99.75" customHeight="1"/>
    <row r="276" ht="99.75" customHeight="1"/>
    <row r="277" ht="99.75" customHeight="1"/>
    <row r="278" ht="99.75" customHeight="1"/>
    <row r="279" ht="99.75" customHeight="1"/>
    <row r="280" ht="99.75" customHeight="1"/>
    <row r="281" ht="99.75" customHeight="1"/>
    <row r="282" ht="99.75" customHeight="1"/>
    <row r="283" ht="99.75" customHeight="1"/>
    <row r="284" ht="99.75" customHeight="1"/>
    <row r="285" ht="99.75" customHeight="1"/>
    <row r="286" ht="99.75" customHeight="1"/>
    <row r="287" ht="99.75" customHeight="1"/>
    <row r="288" ht="99.75" customHeight="1"/>
    <row r="289" ht="99.75" customHeight="1"/>
    <row r="290" ht="99.75" customHeight="1"/>
    <row r="291" ht="99.75" customHeight="1"/>
    <row r="292" ht="99.75" customHeight="1"/>
    <row r="293" ht="99.75" customHeight="1"/>
    <row r="294" ht="99.75" customHeight="1"/>
    <row r="295" ht="99.75" customHeight="1"/>
    <row r="296" ht="99.75" customHeight="1"/>
    <row r="297" ht="99.75" customHeight="1"/>
    <row r="298" ht="99.75" customHeight="1"/>
    <row r="299" ht="99.75" customHeight="1"/>
    <row r="300" ht="99.75" customHeight="1"/>
    <row r="301" ht="99.75" customHeight="1"/>
    <row r="302" ht="99.75" customHeight="1"/>
    <row r="303" ht="99.75" customHeight="1"/>
    <row r="304" ht="99.75" customHeight="1"/>
    <row r="305" ht="99.75" customHeight="1"/>
    <row r="306" ht="99.75" customHeight="1"/>
    <row r="307" ht="99.75" customHeight="1"/>
    <row r="308" ht="99.75" customHeight="1"/>
    <row r="309" ht="99.75" customHeight="1"/>
    <row r="310" ht="99.75" customHeight="1"/>
    <row r="311" ht="99.75" customHeight="1"/>
    <row r="312" ht="99.75" customHeight="1"/>
    <row r="313" ht="99.75" customHeight="1"/>
    <row r="314" ht="99.75" customHeight="1"/>
    <row r="315" ht="99.75" customHeight="1"/>
    <row r="316" ht="99.75" customHeight="1"/>
    <row r="317" ht="99.75" customHeight="1"/>
    <row r="318" ht="99.75" customHeight="1"/>
    <row r="319" ht="99.75" customHeight="1"/>
    <row r="320" ht="99.75" customHeight="1"/>
    <row r="321" ht="99.75" customHeight="1"/>
    <row r="322" ht="99.75" customHeight="1"/>
    <row r="323" ht="99.75" customHeight="1"/>
    <row r="324" ht="99.75" customHeight="1"/>
    <row r="325" ht="99.75" customHeight="1"/>
    <row r="326" ht="99.75" customHeight="1"/>
    <row r="327" ht="99.75" customHeight="1"/>
    <row r="328" ht="99.75" customHeight="1"/>
    <row r="329" ht="99.75" customHeight="1"/>
    <row r="330" ht="99.75" customHeight="1"/>
    <row r="331" ht="99.75" customHeight="1"/>
    <row r="332" ht="99.75" customHeight="1"/>
    <row r="333" ht="99.75" customHeight="1"/>
    <row r="334" ht="99.75" customHeight="1"/>
    <row r="335" ht="99.75" customHeight="1"/>
    <row r="336" ht="99.75" customHeight="1"/>
    <row r="337" ht="99.75" customHeight="1"/>
    <row r="338" ht="99.75" customHeight="1"/>
    <row r="339" ht="99.75" customHeight="1"/>
    <row r="340" ht="99.75" customHeight="1"/>
    <row r="341" ht="99.75" customHeight="1"/>
    <row r="342" ht="99.75" customHeight="1"/>
    <row r="343" ht="99.75" customHeight="1"/>
    <row r="344" ht="99.75" customHeight="1"/>
    <row r="345" ht="99.75" customHeight="1"/>
    <row r="346" ht="99.75" customHeight="1"/>
    <row r="347" ht="99.75" customHeight="1"/>
    <row r="348" ht="99.75" customHeight="1"/>
    <row r="349" ht="99.75" customHeight="1"/>
    <row r="350" ht="99.75" customHeight="1"/>
    <row r="351" ht="99.75" customHeight="1"/>
    <row r="352" ht="99.75" customHeight="1"/>
    <row r="353" ht="99.75" customHeight="1"/>
    <row r="354" ht="99.75" customHeight="1"/>
    <row r="355" ht="99.75" customHeight="1"/>
    <row r="356" ht="99.75" customHeight="1"/>
    <row r="357" ht="99.75" customHeight="1"/>
    <row r="358" ht="99.75" customHeight="1"/>
    <row r="359" ht="99.75" customHeight="1"/>
    <row r="360" ht="99.75" customHeight="1"/>
    <row r="361" ht="99.75" customHeight="1"/>
    <row r="362" ht="99.75" customHeight="1"/>
    <row r="363" ht="99.75" customHeight="1"/>
    <row r="364" ht="99.75" customHeight="1"/>
    <row r="365" ht="99.75" customHeight="1"/>
    <row r="366" ht="99.75" customHeight="1"/>
    <row r="367" ht="99.75" customHeight="1"/>
    <row r="368" ht="99.75" customHeight="1"/>
    <row r="369" ht="99.75" customHeight="1"/>
    <row r="370" ht="99.75" customHeight="1"/>
    <row r="371" ht="99.75" customHeight="1"/>
    <row r="372" ht="99.75" customHeight="1"/>
    <row r="373" ht="99.75" customHeight="1"/>
    <row r="374" ht="99.75" customHeight="1"/>
    <row r="375" ht="99.75" customHeight="1"/>
    <row r="376" ht="99.75" customHeight="1"/>
    <row r="377" ht="99.75" customHeight="1"/>
    <row r="378" ht="99.75" customHeight="1"/>
    <row r="379" ht="99.75" customHeight="1"/>
    <row r="380" ht="99.75" customHeight="1"/>
    <row r="381" ht="99.75" customHeight="1"/>
    <row r="382" ht="99.75" customHeight="1"/>
    <row r="383" ht="99.75" customHeight="1"/>
    <row r="384" ht="99.75" customHeight="1"/>
    <row r="385" ht="99.75" customHeight="1"/>
    <row r="386" ht="99.75" customHeight="1"/>
    <row r="387" ht="99.75" customHeight="1"/>
    <row r="388" ht="99.75" customHeight="1"/>
    <row r="389" ht="99.75" customHeight="1"/>
    <row r="390" ht="99.75" customHeight="1"/>
    <row r="391" ht="99.75" customHeight="1"/>
    <row r="392" ht="99.75" customHeight="1"/>
    <row r="393" ht="99.75" customHeight="1"/>
    <row r="394" ht="99.75" customHeight="1"/>
    <row r="395" ht="99.75" customHeight="1"/>
    <row r="396" ht="99.75" customHeight="1"/>
    <row r="397" ht="99.75" customHeight="1"/>
    <row r="398" ht="99.75" customHeight="1"/>
    <row r="399" ht="99.75" customHeight="1"/>
    <row r="400" ht="99.75" customHeight="1"/>
    <row r="401" ht="99.75" customHeight="1"/>
    <row r="402" ht="99.75" customHeight="1"/>
    <row r="403" ht="99.75" customHeight="1"/>
    <row r="404" ht="99.75" customHeight="1"/>
    <row r="405" ht="99.75" customHeight="1"/>
    <row r="406" ht="99.75" customHeight="1"/>
    <row r="407" ht="99.75" customHeight="1"/>
    <row r="408" ht="99.75" customHeight="1"/>
    <row r="409" ht="99.75" customHeight="1"/>
    <row r="410" ht="99.75" customHeight="1"/>
    <row r="411" ht="99.75" customHeight="1"/>
    <row r="412" ht="99.75" customHeight="1"/>
    <row r="413" ht="99.75" customHeight="1"/>
    <row r="414" ht="99.75" customHeight="1"/>
    <row r="415" ht="99.75" customHeight="1"/>
    <row r="416" ht="99.75" customHeight="1"/>
    <row r="417" ht="99.75" customHeight="1"/>
    <row r="418" ht="99.75" customHeight="1"/>
    <row r="419" ht="99.75" customHeight="1"/>
    <row r="420" ht="99.75" customHeight="1"/>
    <row r="421" ht="99.75" customHeight="1"/>
    <row r="422" ht="99.75" customHeight="1"/>
    <row r="423" ht="99.75" customHeight="1"/>
    <row r="424" ht="99.75" customHeight="1"/>
    <row r="425" ht="99.75" customHeight="1"/>
    <row r="426" ht="99.75" customHeight="1"/>
    <row r="427" ht="99.75" customHeight="1"/>
    <row r="428" ht="99.75" customHeight="1"/>
    <row r="429" ht="99.75" customHeight="1"/>
    <row r="430" ht="99.75" customHeight="1"/>
    <row r="431" ht="99.75" customHeight="1"/>
    <row r="432" ht="99.75" customHeight="1"/>
    <row r="433" ht="99.75" customHeight="1"/>
    <row r="434" ht="99.75" customHeight="1"/>
    <row r="435" ht="99.75" customHeight="1"/>
    <row r="436" ht="99.75" customHeight="1"/>
    <row r="437" ht="99.75" customHeight="1"/>
    <row r="438" ht="99.75" customHeight="1"/>
    <row r="439" ht="99.75" customHeight="1"/>
    <row r="440" ht="99.75" customHeight="1"/>
    <row r="441" ht="99.75" customHeight="1"/>
    <row r="442" ht="99.75" customHeight="1"/>
    <row r="443" ht="99.75" customHeight="1"/>
    <row r="444" ht="99.75" customHeight="1"/>
    <row r="445" ht="99.75" customHeight="1"/>
    <row r="446" ht="99.75" customHeight="1"/>
    <row r="447" ht="99.75" customHeight="1"/>
    <row r="448" ht="99.75" customHeight="1"/>
    <row r="449" ht="99.75" customHeight="1"/>
    <row r="450" ht="99.75" customHeight="1"/>
    <row r="451" ht="99.75" customHeight="1"/>
    <row r="452" ht="99.75" customHeight="1"/>
    <row r="453" ht="99.75" customHeight="1"/>
    <row r="454" ht="99.75" customHeight="1"/>
    <row r="455" ht="99.75" customHeight="1"/>
    <row r="456" ht="99.75" customHeight="1"/>
    <row r="457" ht="99.75" customHeight="1"/>
    <row r="458" ht="99.75" customHeight="1"/>
    <row r="459" ht="99.75" customHeight="1"/>
    <row r="460" ht="99.75" customHeight="1"/>
    <row r="461" ht="99.75" customHeight="1"/>
    <row r="462" ht="99.75" customHeight="1"/>
    <row r="463" ht="99.75" customHeight="1"/>
    <row r="464" ht="99.75" customHeight="1"/>
    <row r="465" ht="99.75" customHeight="1"/>
    <row r="466" ht="99.75" customHeight="1"/>
    <row r="467" ht="99.75" customHeight="1"/>
    <row r="468" ht="99.75" customHeight="1"/>
    <row r="469" ht="99.75" customHeight="1"/>
    <row r="470" ht="99.75" customHeight="1"/>
    <row r="471" ht="99.75" customHeight="1"/>
    <row r="472" ht="99.75" customHeight="1"/>
    <row r="473" ht="99.75" customHeight="1"/>
    <row r="474" ht="99.75" customHeight="1"/>
    <row r="475" ht="99.75" customHeight="1"/>
    <row r="476" ht="99.75" customHeight="1"/>
    <row r="477" ht="99.75" customHeight="1"/>
    <row r="478" ht="99.75" customHeight="1"/>
    <row r="479" ht="99.75" customHeight="1"/>
    <row r="480" ht="99.75" customHeight="1"/>
    <row r="481" ht="99.75" customHeight="1"/>
    <row r="482" ht="99.75" customHeight="1"/>
    <row r="483" ht="99.75" customHeight="1"/>
    <row r="484" ht="99.75" customHeight="1"/>
    <row r="485" ht="99.75" customHeight="1"/>
    <row r="486" ht="99.75" customHeight="1"/>
  </sheetData>
  <sheetProtection/>
  <mergeCells count="130">
    <mergeCell ref="A196:A202"/>
    <mergeCell ref="B196:B202"/>
    <mergeCell ref="C196:C202"/>
    <mergeCell ref="D196:D202"/>
    <mergeCell ref="A88:A94"/>
    <mergeCell ref="A133:M133"/>
    <mergeCell ref="A156:M156"/>
    <mergeCell ref="A172:M172"/>
    <mergeCell ref="A188:IV188"/>
    <mergeCell ref="A180:M180"/>
    <mergeCell ref="A181:A187"/>
    <mergeCell ref="B181:B187"/>
    <mergeCell ref="C181:C187"/>
    <mergeCell ref="D181:D187"/>
    <mergeCell ref="A189:A195"/>
    <mergeCell ref="B189:B195"/>
    <mergeCell ref="C189:C195"/>
    <mergeCell ref="D189:D195"/>
    <mergeCell ref="A165:A171"/>
    <mergeCell ref="B165:B171"/>
    <mergeCell ref="C165:C171"/>
    <mergeCell ref="D165:D171"/>
    <mergeCell ref="A173:A179"/>
    <mergeCell ref="B173:B179"/>
    <mergeCell ref="C173:C179"/>
    <mergeCell ref="D173:D179"/>
    <mergeCell ref="D149:D155"/>
    <mergeCell ref="A157:A163"/>
    <mergeCell ref="B157:B163"/>
    <mergeCell ref="C157:C163"/>
    <mergeCell ref="D157:D163"/>
    <mergeCell ref="A164:M164"/>
    <mergeCell ref="A149:A155"/>
    <mergeCell ref="B149:B155"/>
    <mergeCell ref="C149:C155"/>
    <mergeCell ref="B111:B117"/>
    <mergeCell ref="C111:C117"/>
    <mergeCell ref="D111:D117"/>
    <mergeCell ref="B134:B140"/>
    <mergeCell ref="C134:C140"/>
    <mergeCell ref="D134:D140"/>
    <mergeCell ref="D119:D125"/>
    <mergeCell ref="A96:A102"/>
    <mergeCell ref="B96:B102"/>
    <mergeCell ref="C96:C102"/>
    <mergeCell ref="D96:D102"/>
    <mergeCell ref="A103:A109"/>
    <mergeCell ref="B103:B109"/>
    <mergeCell ref="C103:C109"/>
    <mergeCell ref="D103:D109"/>
    <mergeCell ref="A80:A86"/>
    <mergeCell ref="B80:B86"/>
    <mergeCell ref="C80:C86"/>
    <mergeCell ref="D80:D86"/>
    <mergeCell ref="A95:M95"/>
    <mergeCell ref="A134:A140"/>
    <mergeCell ref="A87:M87"/>
    <mergeCell ref="A111:A117"/>
    <mergeCell ref="B88:B94"/>
    <mergeCell ref="C88:C94"/>
    <mergeCell ref="A59:A65"/>
    <mergeCell ref="B59:B65"/>
    <mergeCell ref="C59:C65"/>
    <mergeCell ref="D59:D65"/>
    <mergeCell ref="A73:A79"/>
    <mergeCell ref="B73:B79"/>
    <mergeCell ref="C73:C79"/>
    <mergeCell ref="D73:D79"/>
    <mergeCell ref="A66:A72"/>
    <mergeCell ref="B66:B72"/>
    <mergeCell ref="A45:A51"/>
    <mergeCell ref="B45:B51"/>
    <mergeCell ref="C45:C51"/>
    <mergeCell ref="D45:D51"/>
    <mergeCell ref="A52:A58"/>
    <mergeCell ref="B52:B58"/>
    <mergeCell ref="C52:C58"/>
    <mergeCell ref="D52:D58"/>
    <mergeCell ref="B31:B37"/>
    <mergeCell ref="C31:C37"/>
    <mergeCell ref="D31:D37"/>
    <mergeCell ref="A38:A44"/>
    <mergeCell ref="B38:B44"/>
    <mergeCell ref="C38:C44"/>
    <mergeCell ref="D38:D44"/>
    <mergeCell ref="A31:A37"/>
    <mergeCell ref="A17:A23"/>
    <mergeCell ref="B17:B23"/>
    <mergeCell ref="C17:C23"/>
    <mergeCell ref="D17:D23"/>
    <mergeCell ref="A24:A30"/>
    <mergeCell ref="B24:B30"/>
    <mergeCell ref="C24:C30"/>
    <mergeCell ref="D24:D30"/>
    <mergeCell ref="C66:C72"/>
    <mergeCell ref="D66:D72"/>
    <mergeCell ref="E4:E6"/>
    <mergeCell ref="C4:C6"/>
    <mergeCell ref="F4:M4"/>
    <mergeCell ref="D4:D6"/>
    <mergeCell ref="D10:D16"/>
    <mergeCell ref="D88:D94"/>
    <mergeCell ref="F5:F6"/>
    <mergeCell ref="A118:M118"/>
    <mergeCell ref="A119:A125"/>
    <mergeCell ref="C119:C125"/>
    <mergeCell ref="J1:M1"/>
    <mergeCell ref="A3:M3"/>
    <mergeCell ref="A2:M2"/>
    <mergeCell ref="A4:A6"/>
    <mergeCell ref="B4:B6"/>
    <mergeCell ref="B10:B16"/>
    <mergeCell ref="C10:C16"/>
    <mergeCell ref="A110:M110"/>
    <mergeCell ref="J5:M5"/>
    <mergeCell ref="B203:D203"/>
    <mergeCell ref="I203:K203"/>
    <mergeCell ref="A9:M9"/>
    <mergeCell ref="A10:A16"/>
    <mergeCell ref="G5:I5"/>
    <mergeCell ref="B119:B125"/>
    <mergeCell ref="A141:M141"/>
    <mergeCell ref="A142:A148"/>
    <mergeCell ref="B142:B148"/>
    <mergeCell ref="C142:C148"/>
    <mergeCell ref="A126:A132"/>
    <mergeCell ref="B126:B132"/>
    <mergeCell ref="C126:C132"/>
    <mergeCell ref="D126:D132"/>
    <mergeCell ref="D142:D148"/>
  </mergeCells>
  <printOptions/>
  <pageMargins left="0.7874015748031497" right="0.3937007874015748" top="0.31496062992125984" bottom="0.31496062992125984" header="0" footer="0"/>
  <pageSetup fitToHeight="6" horizontalDpi="600" verticalDpi="600" orientation="landscape" paperSize="9" scale="78" r:id="rId1"/>
  <headerFooter differentFirst="1" alignWithMargins="0">
    <oddFooter>&amp;C&amp;P</oddFooter>
  </headerFooter>
  <rowBreaks count="3" manualBreakCount="3">
    <brk id="30" max="12" man="1"/>
    <brk id="65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</cp:lastModifiedBy>
  <cp:lastPrinted>2016-01-28T06:46:27Z</cp:lastPrinted>
  <dcterms:created xsi:type="dcterms:W3CDTF">2011-01-16T18:41:03Z</dcterms:created>
  <dcterms:modified xsi:type="dcterms:W3CDTF">2016-01-28T06:50:42Z</dcterms:modified>
  <cp:category/>
  <cp:version/>
  <cp:contentType/>
  <cp:contentStatus/>
</cp:coreProperties>
</file>